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c\Desktop\NATJEČAJI\NABAVA 2019\"/>
    </mc:Choice>
  </mc:AlternateContent>
  <bookViews>
    <workbookView xWindow="0" yWindow="0" windowWidth="28800" windowHeight="11850"/>
  </bookViews>
  <sheets>
    <sheet name="naslovnica" sheetId="2" r:id="rId1"/>
    <sheet name="opći uvjeti" sheetId="3" r:id="rId2"/>
    <sheet name="Građevinski" sheetId="1" r:id="rId3"/>
    <sheet name="Rekapitulacija" sheetId="6" r:id="rId4"/>
  </sheets>
  <definedNames>
    <definedName name="kom" localSheetId="3">Rekapitulacija!#REF!</definedName>
    <definedName name="kom">Građevinski!$D$68</definedName>
    <definedName name="_xlnm.Print_Titles" localSheetId="2">Građevinski!$1:$1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6" l="1"/>
  <c r="F107" i="1" l="1"/>
  <c r="F106" i="1"/>
  <c r="F105" i="1"/>
  <c r="F104" i="1"/>
  <c r="F103" i="1"/>
  <c r="F102" i="1"/>
  <c r="F109" i="1" s="1"/>
  <c r="F11" i="6" s="1"/>
  <c r="F25" i="1" l="1"/>
  <c r="F47" i="1" l="1"/>
  <c r="F38" i="1" l="1"/>
  <c r="F39" i="1"/>
  <c r="F23" i="1" l="1"/>
  <c r="F24" i="1"/>
  <c r="F35" i="1" l="1"/>
  <c r="F67" i="1" l="1"/>
  <c r="F68" i="1"/>
  <c r="F69" i="1"/>
  <c r="F70" i="1"/>
  <c r="F71" i="1"/>
  <c r="F63" i="1"/>
  <c r="F37" i="1"/>
  <c r="F21" i="1"/>
  <c r="F26" i="1"/>
  <c r="F115" i="1" l="1"/>
  <c r="F114" i="1"/>
  <c r="F94" i="1"/>
  <c r="F95" i="1"/>
  <c r="F93" i="1"/>
  <c r="F80" i="1"/>
  <c r="F81" i="1"/>
  <c r="F82" i="1"/>
  <c r="F83" i="1"/>
  <c r="F84" i="1"/>
  <c r="F85" i="1"/>
  <c r="F86" i="1"/>
  <c r="F79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4" i="1"/>
  <c r="F65" i="1"/>
  <c r="F72" i="1"/>
  <c r="F27" i="1"/>
  <c r="F41" i="1" s="1"/>
  <c r="F28" i="1"/>
  <c r="F29" i="1"/>
  <c r="F30" i="1"/>
  <c r="F31" i="1"/>
  <c r="F32" i="1"/>
  <c r="F33" i="1"/>
  <c r="F34" i="1"/>
  <c r="F36" i="1"/>
  <c r="F5" i="1"/>
  <c r="F6" i="1"/>
  <c r="F7" i="1"/>
  <c r="F8" i="1"/>
  <c r="F9" i="1"/>
  <c r="F10" i="1"/>
  <c r="F11" i="1"/>
  <c r="F12" i="1"/>
  <c r="F13" i="1"/>
  <c r="F14" i="1"/>
  <c r="F97" i="1" l="1"/>
  <c r="F74" i="1"/>
  <c r="F8" i="6" s="1"/>
  <c r="F88" i="1"/>
  <c r="F9" i="6" s="1"/>
  <c r="F16" i="1"/>
  <c r="F6" i="6" s="1"/>
  <c r="F118" i="1"/>
  <c r="F12" i="6" s="1"/>
  <c r="F7" i="6"/>
  <c r="F10" i="6"/>
  <c r="F14" i="6" l="1"/>
  <c r="F16" i="6"/>
</calcChain>
</file>

<file path=xl/sharedStrings.xml><?xml version="1.0" encoding="utf-8"?>
<sst xmlns="http://schemas.openxmlformats.org/spreadsheetml/2006/main" count="284" uniqueCount="155">
  <si>
    <t>Red. broj</t>
  </si>
  <si>
    <t>Opis stavke</t>
  </si>
  <si>
    <t>Jed. mjere</t>
  </si>
  <si>
    <t>Količina</t>
  </si>
  <si>
    <t>Jedinična cijena</t>
  </si>
  <si>
    <t>Ukupna  cijena</t>
  </si>
  <si>
    <t>I</t>
  </si>
  <si>
    <t>RUŠENJA I DEMONTAŽE</t>
  </si>
  <si>
    <t>Rušenje zidova, dimnjaka i stupova od 25 cm i više od opeke u produžnom mortu.</t>
  </si>
  <si>
    <t>kom</t>
  </si>
  <si>
    <t>Demontaža pregradnih zidova od gips kartonskih ploča debljine do 15,0 cm.</t>
  </si>
  <si>
    <t>Demontaža stropa do visine 4,0 m od  gips kartonskih ploča postavljenih na podkonstrukciju.</t>
  </si>
  <si>
    <t>Skidanje starog parketa sa vađenjem čavala.</t>
  </si>
  <si>
    <t>Demontaža podkonstrukcije parketa od daščane oplate ili ploča prešane iverice i rastera od drvenih gredica .</t>
  </si>
  <si>
    <t>Prosječna cijena sata rada radnika na radovima rušenja i demontažama.Odnosi se na radove koji nisu obuhvaćeni troškovnikom a mogu se pojaviti tijekom izvođenja.</t>
  </si>
  <si>
    <t>sat</t>
  </si>
  <si>
    <t>Zaštita radnog prostora  tvrdom pvc folijom .</t>
  </si>
  <si>
    <t xml:space="preserve">Utovar i odvoz cjelokupnog građevinskog otpada i demontiranih elemenata po opisanim stavkama , odvoz na deponij komunalnog otpada. </t>
  </si>
  <si>
    <t>m³</t>
  </si>
  <si>
    <t>RUŠENJE I DEMONTAŽE UKUPNO  kn</t>
  </si>
  <si>
    <t>II</t>
  </si>
  <si>
    <t>h</t>
  </si>
  <si>
    <t>III</t>
  </si>
  <si>
    <t>Izrada  poda od prešanih ploča do 18 mm debljine na pripravljenu podlogu, raster od štafli 5x8 cm na razmaku od maksimalno 50, 0 cm. Obračun obuhvaća materijal, potrebna sredstva i rad.</t>
  </si>
  <si>
    <t>IV</t>
  </si>
  <si>
    <t>V</t>
  </si>
  <si>
    <t>VI</t>
  </si>
  <si>
    <t>PODOPOLAGAČKI RADOVI</t>
  </si>
  <si>
    <t>1.</t>
  </si>
  <si>
    <t>2.</t>
  </si>
  <si>
    <t>3.</t>
  </si>
  <si>
    <t>4.</t>
  </si>
  <si>
    <t>5.</t>
  </si>
  <si>
    <t>Dobava i ugradnja standardnih rubnih parket lajsni 3/3 cm.</t>
  </si>
  <si>
    <t>6.</t>
  </si>
  <si>
    <t>Dobava i ugradnja standardnih rubnih lajsni  za laminatne podove.</t>
  </si>
  <si>
    <t>7.</t>
  </si>
  <si>
    <t>Dobava i ugradnja rubnih  ukrasnih profiliranih  lajsni vis. 6 - 8 cm od tvrdog drveta i natur obrade.</t>
  </si>
  <si>
    <t>8.</t>
  </si>
  <si>
    <t>Dobava i ugradnja rubnih  ukrasnih profiliranih  lajsni vis. 6 - 8 cm od mekog drveta ili sl. i natur obrade.</t>
  </si>
  <si>
    <t>9.</t>
  </si>
  <si>
    <t>Dobava i postavljanje ljepljenjem pvc standardnih podnih rubnih lajsni.</t>
  </si>
  <si>
    <t>10.</t>
  </si>
  <si>
    <t>Dobava i postavljanje termo izolacije debljine 5 cm od stirodura ili sl. pri podopolagačkim radovima.</t>
  </si>
  <si>
    <t>11.</t>
  </si>
  <si>
    <t>Nabava , dobava i ugradnja podnog laminata razreda čvrstoće 33, I klasa, 10,0 mm sa podložnom izolacijskom podlogom.</t>
  </si>
  <si>
    <t>12.</t>
  </si>
  <si>
    <t>PODOPOLAGAČKI RADOVI  UKUPNO kn</t>
  </si>
  <si>
    <t>STOLARSKI RADOVI</t>
  </si>
  <si>
    <t>Dobava i ugradnja sobnih vrata sa nadsvjetlom od pjeskarenog izo-stakla d=80x260.Dovratnik drveni a krilo duplo šperano furnir hrast.Okov mesingani, brava cilindar sa tri ključa.</t>
  </si>
  <si>
    <t>Dobava i ugradba tipskih sobnih vrata 80x200. Dovratnik drveni a krilo duplo šperano furnir hrast. Okov standardni, brava s cilindričnim uloškom i  tri ključa.</t>
  </si>
  <si>
    <t>Dobava i ugradnja drvene prozorske klupčice d=3,0 cm, širine do 25,0 cm.</t>
  </si>
  <si>
    <t>Dobava i ugradnja mesingane prozorske kvake,</t>
  </si>
  <si>
    <t>poluoliva</t>
  </si>
  <si>
    <t>oliva</t>
  </si>
  <si>
    <t>kvaka za vrata sa štitnicima</t>
  </si>
  <si>
    <t>Izrada i ugradnja PVC sobnih vrata u bijeloj boji d= 80x205 cm</t>
  </si>
  <si>
    <t>STAKLARSKI RADOVI</t>
  </si>
  <si>
    <t xml:space="preserve">Ostakljenje nove drvene i pvc stolarije te bravarije ravnim prozirnim staklom standardne kvalitete deb. 4 mm.U cijenu uključeno i kitanje stolarskim kitom. </t>
  </si>
  <si>
    <t>Ostakljenje nove drvene i pvc stolarije te bravarije ravnim izo staklom 4+16+4 mm.</t>
  </si>
  <si>
    <t>Prosječna cijena sata rada radnika na staklarskim radovima</t>
  </si>
  <si>
    <t>STAKLARSKI RADOVI  UKUPNO kn</t>
  </si>
  <si>
    <t>RAD PO UTROŠENOM VREMENU</t>
  </si>
  <si>
    <t>Rad RADNIM DANOM (od 6.00-18.00 sati) na obavljanju poslova koji nisu sadržani u stavkama tendera. Po ovoj cijeni obračunavati će se samo sati rada, dok će se ugrađeni materijal obračunavati po računu dobavljača.</t>
  </si>
  <si>
    <t>RAD PO UTROŠENOM VREMENU    UKUPNO kn</t>
  </si>
  <si>
    <t>REKAPITULACIJA</t>
  </si>
  <si>
    <t>VRSTA USLUGE</t>
  </si>
  <si>
    <t>SVEUKUPNO :</t>
  </si>
  <si>
    <t>TROŠKOVNIK</t>
  </si>
  <si>
    <t>građevinsko - obrtničkih radova na održavanju objekata HGK</t>
  </si>
  <si>
    <t>m²</t>
  </si>
  <si>
    <t>Probijanje otvora vel. do 0,25 m² u zidu od opeke debljine 10 cm opeke.</t>
  </si>
  <si>
    <t>Dobava i ugradba PVC podnih obloga  lijepljenjem na pod. PVC pod u pločama 60 x 60 cm. Podne ploče po izboru naručitelja radova u cijeni do 100 kn/m².</t>
  </si>
  <si>
    <t>Dobava i postavljanje tepiha raznih. Tepih po izboru naručitelja radova u cijeni do 200 kn/m².</t>
  </si>
  <si>
    <t>m´</t>
  </si>
  <si>
    <t>VII SOBOSLIKARSKI I SUHOMONTAŽNI RADOVI RADOVI</t>
  </si>
  <si>
    <t xml:space="preserve">Skidanje naslaga stare boje sa zidova i stropova. </t>
  </si>
  <si>
    <t xml:space="preserve">Nabava , dobava materijala i dvokratno gletanje zidova i stropova materijalom koji mora odgovarati važećim tehničkim normama i propisima. </t>
  </si>
  <si>
    <t>Nabava , dobava materijala, izoliranje vodenih mrlja na zidovima i stropovima.Sve površine koje se izoliraju moraju se prije izvođenja označiti i  evidentirati .</t>
  </si>
  <si>
    <t xml:space="preserve">Nabava , dobava materijala i dvokratno bojanje zidova i stropova disperzivnom bijelom bojom sa svim potrebnim predradnjama (impregnacija ) i sl. u prostorima koji nisu zakrčeni namještajem i opremom.  </t>
  </si>
  <si>
    <t xml:space="preserve">Nabava , dobava materijala i dvokratno bojanje zidova i stropova disperzivnom bijelom bojom sa svim potrebnim predradnjama (impregnacija ) i sl.U cijenu uzeti u obzir zakrčenost prostora po tehničkim normama za soboslikarske radove.Naknadni dodaci se neće uzeti u obzir kod obračuna.   </t>
  </si>
  <si>
    <t>Nabava materijala, i izvedba uljnog naličja na staroj stolariji. U cijenu uračunati sve potrebne predradnje: struganje stare boje, skidanje boje vrućim zrakom, impregnaciju, kitanje i brušeje, bojanje temeljnom bojom i dvokratno ličenje.</t>
  </si>
  <si>
    <t>Nabava materijala, i izvedba uljnog naličja na starim bravarskim elementima , vrata , prozori, žaluzine, ograde i sl. U cijenu uzeti sve potrebne predradnje.</t>
  </si>
  <si>
    <t>Nabava, dobava materijala i dvokratno bojanje betonskih elemenata akrilnom bojom sa svim potrebnim predradnjama.</t>
  </si>
  <si>
    <t>13.</t>
  </si>
  <si>
    <t>Izrada otvora na spuštenom stropu od gk. ploča zbog potrebe izvođenja drugih radnji na visini do 4.0 m. Mali otvori obračun po utrošenom satu rada kv montera . U cijenu uključeno sve što je potrebno za izradu otvora.</t>
  </si>
  <si>
    <t>Zatvaranje otvora u spuštenom stropu od gk ploča nakon izvođenja potrebnih radnji.Količine manje od 2,0 m² obračunavaju se po radnom satu kv montera i utrošenom materijalu do dovođenja u prvobitno stanje.</t>
  </si>
  <si>
    <t>15.</t>
  </si>
  <si>
    <t>16.</t>
  </si>
  <si>
    <t>17.</t>
  </si>
  <si>
    <t>18.</t>
  </si>
  <si>
    <t>Pregradni zid sa jednostrukom metalnom konstrukcijom i dvostrukom oblogom GK - impregniranim vodootpornim pločama d=12,5 mm, ukupna debljine zida 125 mm. Ispuna zida - izolacijski sloj iz mineralne vune d= 8,0 cm.</t>
  </si>
  <si>
    <t>19.</t>
  </si>
  <si>
    <t>Izrada spuštenog stropa od gk. ploča na dvostruku križnu konstrukciju, ovjes na sidro i žicu 4,0 mm. uključujući obradu spojeva ,toplinsku izolaciju od kamene vune d=15,0 cm i upotrebu lake pokretne skele. U cijenu uračunati zakrčenost prostora namještajem i tehničkom opremom.</t>
  </si>
  <si>
    <t>Izrada trostrane U maske od GK ploča na metalnu podkonstrukciju od UD/CD profila(W612) kod oblaganja kanala ili prodora instalacija razvijene širine do 80,0 cm. U cijenu uračunati  obradu špaleta sa pripadajućim kutnim profilima i upotrebu lake pokretne skele.</t>
  </si>
  <si>
    <t>Izrada pregradnog zida sa jednostrukom metalnom podkonstrukcijom i jednostrukom oblogom GK -pločama d=12,5 mm (W111), ukupna debljine zida 75 mm. Ispuna zida - izolacijski sloj od mineralne vune debljine 5, 0 cm.</t>
  </si>
  <si>
    <t>Izrada gk. obloge zida(W623) na pocinčanu podkonstrukciju od cd i ud profila sa umetanjem sloja kamene vune d=12 cm i parne brane od pvc folije.Završna obrada do bojanja.</t>
  </si>
  <si>
    <t>Obrada špaleta oko otvora u zidu od gk. ploča koji su površine preko 3,0 m2. U cijenu uračunati sve potrebne radnje do faze bojanja.</t>
  </si>
  <si>
    <t>Izrada pojačanja u zidu od gk. Ploča na mjestu predviđenom za ovjes težih komada namještaja i sl.</t>
  </si>
  <si>
    <t xml:space="preserve">RUŠENJA I DEMONTAŽE </t>
  </si>
  <si>
    <t>14.</t>
  </si>
  <si>
    <t>SOBOSLIKARSKI I SUHOMONTAŽERSKI RADOVI UKUPNO kn</t>
  </si>
  <si>
    <t>Nabava, dobava i ugradnja OSB PLOČA debljine 12 mm na izravnanju poda .</t>
  </si>
  <si>
    <t>Razni popravci na postojećem parketu, izrezivanja, zatvaranja šliceva od instalacija i sl. Obračun po radnom satu parketara sa dolaskom i matarijalom.</t>
  </si>
  <si>
    <t>Nabava, dobava materijala i dvokratno ličenje zidova i stropova " LATEX" bojom u tonu po izboru investitora sa popravkom manjih oštećenja i impregnacijom površine. U cijenu uzeti u obzir zakrčenost prostora po tehničkim normama . Naknadni dodaci se neće uzeti u obzir kod obračuna radova.</t>
  </si>
  <si>
    <t>15 x 15 cm</t>
  </si>
  <si>
    <t>20 x 20 cm</t>
  </si>
  <si>
    <t>30 x 30 cm</t>
  </si>
  <si>
    <t>40 x 40 cm</t>
  </si>
  <si>
    <t>50 x 50 cm</t>
  </si>
  <si>
    <t>Brušenje postojećeg parketa, kitanje i lakiranje u tri premaza.</t>
  </si>
  <si>
    <t>Rad radnim danom od 18.00 do 6.00 sati, te vikendom i blagdanima, na obavljanju poslova koji nisu sadržani u stavkama tendera. Po ovoj cijeni obračunavati će se samo sati rada, dok će se ugrađeni materijal obračunavati po računu dobavljača.</t>
  </si>
  <si>
    <t>Prosječna cijena sata radnika na gornjim montažerskim radovima za radove manjh zahvata na popravcima, i radovima na iznošenju i premještanju namještaja .</t>
  </si>
  <si>
    <t>1.1.</t>
  </si>
  <si>
    <t>STOLARSKI RADOVI UKUPNO kn</t>
  </si>
  <si>
    <t>Brušenje postojećeg parketa, kitanje, bajcanje i lakiranje u tri premaza.</t>
  </si>
  <si>
    <t>4.1.</t>
  </si>
  <si>
    <t>4.2.</t>
  </si>
  <si>
    <t>4.3.</t>
  </si>
  <si>
    <t>Rušenje pregradnih zidanih zidova obostarno ožbukanih debljine 15 cm od opeke.</t>
  </si>
  <si>
    <t>Izravnanje podova suhom glazurom ( granule ) do 5 cm debljine prije ugradnje knauf podnih ploča ili OSB  PLOČA.</t>
  </si>
  <si>
    <t>Premještanje i iznošenje namještaja iz prostora u kojem se izvode podopolagački radovi . Obračun po radnom satu NKV djelatnika.</t>
  </si>
  <si>
    <t>20.1.</t>
  </si>
  <si>
    <t>20.2.</t>
  </si>
  <si>
    <t>20.3.</t>
  </si>
  <si>
    <t>20.5.</t>
  </si>
  <si>
    <t>20.6.</t>
  </si>
  <si>
    <t>21.</t>
  </si>
  <si>
    <t>Sanacija pukotina na zidu ; gletanje u tri sloja sa pojačanjem staklenom mrežicom.</t>
  </si>
  <si>
    <t>3.1.</t>
  </si>
  <si>
    <t>Nabava, dobava i ugradnja OSB PLOČA debljine 18 mm na izravnanju poda .</t>
  </si>
  <si>
    <t>Sve isto kao stavka 16. samo bez umetanja sloja vune i parne brane.</t>
  </si>
  <si>
    <t>OPĆI UVJETI UZ TROŠKOVNIK</t>
  </si>
  <si>
    <t>Cijene upisane u ovaj troškovnik sadrže svu odštetu za pojedine radove i dobave u odnosnim stavkama troškovnika i to u potpuno dogotovljenom stanju, tj. sav rad, naknadu za alat, materijal, sve pripreme, sporedne i završne radove, horizontalne i vertikalne prijenose i prijevoze, postavu i skidanje potrebnih skela i razupora, sve sigurnosne mjere po odredbama HTZ mjera i slično.
Pod unesenim cijenama podrazumijeva se također i sva zakonska davanja, kao i pomoć kod izvedbe obrtničkih radova (zaštita obrtničkih proizvoda: stolarije, bravarije, limarije, restauratorskih elemenata i slično), sva potrebna ispitivanja građevinskog i drugih ugrađenih materijala zbog podizanja kvalitete i čvrstoće pojedinih proizvoda.
Sav materijal koji se upotrebljava mora odgovarati postojećim tehničkim propisima i normama. Ukoliko se upotrebljava materijal za koji ne postoji odgovarajući standard, njegovu kvalitetu treba dokazati odgovarajućim atestima.
Davanjem ponude izvoditelj se obvezuje da će pravovremeno nabaviti  sav materijal opisan u pojedinim stavkama troškovnika. U slučaju nemogućnosti nabave opisanog materijala tijekom izvođenja radova, za svaku će se izmjenu prikupiti ponude i u prisutnosti naručitelja i nadzornog inženjera odabrati najpovoljnija.
Izvoditelj radova treba uz ponudu priložiti jedinične cijene za materijale i radnu snagu, te “faktor„ poduzeća, koji će se odnositi na izgradnju ove građevine. 
Ukoliko opis pojedine stavke dovodi izvoditelja u nedoumicu o načinu izvedbe ili kalkulacije cijena, treba pravovremeno tražiti objašnjenje od naručitelja i projektanta.  Ako tijekom gradnje dođe do promjena, treba prije početka rada tražiti suglasnost nadzornog inženjera.</t>
  </si>
  <si>
    <r>
      <t>m</t>
    </r>
    <r>
      <rPr>
        <sz val="14"/>
        <rFont val="Arial"/>
        <family val="2"/>
        <charset val="238"/>
      </rPr>
      <t>²</t>
    </r>
  </si>
  <si>
    <r>
      <t>m</t>
    </r>
    <r>
      <rPr>
        <sz val="14"/>
        <rFont val="Arial"/>
        <family val="2"/>
        <charset val="238"/>
      </rPr>
      <t>´</t>
    </r>
  </si>
  <si>
    <t>Nabava, dobava i ugradnja " knauf" revizija :</t>
  </si>
  <si>
    <t>SOBOSLIKARSKI I SUHOMONTAŽERSKI RADOVI</t>
  </si>
  <si>
    <t>Napomena: U cijenu sata rada treba biti uključen rad na organizaciji posla, kontroli izvedenih radova, nabavke materijala i svi troškovi prijevoza na na izvođenje radova.</t>
  </si>
  <si>
    <t>Ukupno:</t>
  </si>
  <si>
    <t>PDV:</t>
  </si>
  <si>
    <t>Izravnanje zidova i podova prije ugradnje nove keramike reparaturnim mortom.</t>
  </si>
  <si>
    <t>Izrada hidroizolacije podova dvokomponentnom masom tipa kao " MAPEELASTIK" ili jednakovrijedno.</t>
  </si>
  <si>
    <t>Nabava, dobava i ugradnja podne protuklizne keramike po izboru investitora nabavne vrijednosti do 125, 00 kn . U cijenu uračunati vezni materijal ( fleksibilno ljepilo) i masu za fugiranje.</t>
  </si>
  <si>
    <t>Nabava, dobava i ugradnja zidne keramike po izboru investitora  nabavne vrijednosti do 125, 00 kn . U cijenu uračunati vezni materijal i masu za fugiranje.</t>
  </si>
  <si>
    <t>Nabava, dobava i ugradnja pvc zaobljenih  kutnih lajsni za obradu kutova.</t>
  </si>
  <si>
    <t>Nabava, dobava i ugradnja aluminijskih prelaznih lajni na završetcima ispred vrata u prostorijama sanitarnih čvorova.</t>
  </si>
  <si>
    <t>KERAMIČARSKI RADOVI ukupno kn:</t>
  </si>
  <si>
    <t>KERAMIČARSKI RADOVI</t>
  </si>
  <si>
    <t>VII</t>
  </si>
  <si>
    <t>Nabava, dobava i ugradnja gotovog troslojnog hrastovog parketa I KLASE debljine 14 mm , način spajanja "klik".</t>
  </si>
  <si>
    <t>Napomena:Radovi se obavljaju van radnog vremena i vikendom</t>
  </si>
  <si>
    <t>Napomena: Radovi se obavljaju po potrebi i  van radnog vremena i vikendom. U cijenu uračunati sve horizontalne i vertikalne transporte.</t>
  </si>
  <si>
    <t>Napomena:Radovi se obavljaju po potrebi i  van radnog vremena i vikendom.</t>
  </si>
  <si>
    <t>Napomena:Radovi se obavljaju po potrebi van radnog vremena i vikendom.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</si>
</sst>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19" x14ac:knownFonts="1">
    <font>
      <sz val="10"/>
      <name val="Verdana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Verdana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Verdana"/>
      <family val="2"/>
      <charset val="238"/>
    </font>
    <font>
      <sz val="14"/>
      <name val="Arial"/>
      <family val="2"/>
    </font>
    <font>
      <sz val="14"/>
      <name val="Arial"/>
      <family val="2"/>
      <charset val="238"/>
    </font>
    <font>
      <b/>
      <sz val="18"/>
      <name val="Arial"/>
      <family val="2"/>
    </font>
    <font>
      <sz val="18"/>
      <name val="Verdana"/>
      <family val="2"/>
      <charset val="238"/>
    </font>
    <font>
      <sz val="18"/>
      <name val="Arial"/>
      <family val="2"/>
    </font>
    <font>
      <b/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44" fontId="9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Border="1"/>
    <xf numFmtId="0" fontId="2" fillId="0" borderId="0" xfId="1"/>
    <xf numFmtId="0" fontId="5" fillId="0" borderId="0" xfId="1" applyFont="1"/>
    <xf numFmtId="0" fontId="0" fillId="0" borderId="0" xfId="0" applyBorder="1" applyAlignment="1">
      <alignment vertical="center"/>
    </xf>
    <xf numFmtId="0" fontId="1" fillId="0" borderId="0" xfId="1" applyFont="1"/>
    <xf numFmtId="0" fontId="10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 wrapText="1"/>
    </xf>
    <xf numFmtId="4" fontId="11" fillId="0" borderId="27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2" fillId="0" borderId="0" xfId="0" applyFont="1" applyBorder="1"/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44" fontId="13" fillId="0" borderId="4" xfId="0" applyNumberFormat="1" applyFont="1" applyBorder="1" applyAlignment="1" applyProtection="1">
      <alignment horizontal="center" vertical="center"/>
      <protection locked="0"/>
    </xf>
    <xf numFmtId="44" fontId="13" fillId="0" borderId="5" xfId="0" applyNumberFormat="1" applyFont="1" applyBorder="1" applyAlignment="1" applyProtection="1">
      <alignment horizontal="righ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2" fontId="13" fillId="0" borderId="24" xfId="0" applyNumberFormat="1" applyFont="1" applyBorder="1" applyAlignment="1">
      <alignment horizontal="center" vertical="center" wrapText="1"/>
    </xf>
    <xf numFmtId="44" fontId="13" fillId="0" borderId="25" xfId="0" applyNumberFormat="1" applyFont="1" applyBorder="1" applyAlignment="1" applyProtection="1">
      <alignment horizontal="right" vertical="center"/>
    </xf>
    <xf numFmtId="0" fontId="10" fillId="0" borderId="12" xfId="0" applyFont="1" applyBorder="1" applyAlignment="1">
      <alignment horizontal="center" vertical="center"/>
    </xf>
    <xf numFmtId="44" fontId="13" fillId="0" borderId="5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24" xfId="0" applyFont="1" applyBorder="1" applyAlignment="1">
      <alignment vertical="center" wrapText="1"/>
    </xf>
    <xf numFmtId="44" fontId="13" fillId="0" borderId="25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vertical="center" wrapText="1"/>
    </xf>
    <xf numFmtId="44" fontId="13" fillId="0" borderId="10" xfId="0" applyNumberFormat="1" applyFont="1" applyBorder="1" applyAlignment="1" applyProtection="1">
      <alignment vertical="center" wrapText="1"/>
      <protection locked="0"/>
    </xf>
    <xf numFmtId="44" fontId="13" fillId="0" borderId="11" xfId="0" applyNumberFormat="1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 vertical="center"/>
    </xf>
    <xf numFmtId="4" fontId="13" fillId="0" borderId="24" xfId="0" applyNumberFormat="1" applyFont="1" applyBorder="1" applyAlignment="1">
      <alignment horizontal="center" vertical="center"/>
    </xf>
    <xf numFmtId="4" fontId="13" fillId="0" borderId="17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horizontal="center"/>
    </xf>
    <xf numFmtId="4" fontId="13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/>
    </xf>
    <xf numFmtId="4" fontId="12" fillId="0" borderId="0" xfId="0" applyNumberFormat="1" applyFont="1" applyBorder="1"/>
    <xf numFmtId="4" fontId="12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0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horizontal="right" vertical="center"/>
    </xf>
    <xf numFmtId="0" fontId="15" fillId="0" borderId="21" xfId="0" applyFont="1" applyBorder="1" applyAlignment="1">
      <alignment horizontal="center" vertical="center"/>
    </xf>
    <xf numFmtId="44" fontId="17" fillId="0" borderId="21" xfId="3" applyNumberFormat="1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/>
    </xf>
    <xf numFmtId="44" fontId="18" fillId="0" borderId="1" xfId="3" applyNumberFormat="1" applyFont="1" applyBorder="1" applyAlignment="1">
      <alignment horizontal="right" vertical="center"/>
    </xf>
    <xf numFmtId="0" fontId="12" fillId="0" borderId="31" xfId="0" applyFont="1" applyBorder="1" applyAlignment="1">
      <alignment vertical="center"/>
    </xf>
    <xf numFmtId="44" fontId="11" fillId="0" borderId="20" xfId="0" applyNumberFormat="1" applyFont="1" applyBorder="1" applyAlignment="1">
      <alignment horizontal="center" vertical="center"/>
    </xf>
    <xf numFmtId="44" fontId="13" fillId="0" borderId="4" xfId="0" applyNumberFormat="1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4" fontId="13" fillId="0" borderId="4" xfId="0" applyNumberFormat="1" applyFont="1" applyBorder="1" applyAlignment="1">
      <alignment vertical="center"/>
    </xf>
    <xf numFmtId="44" fontId="13" fillId="0" borderId="4" xfId="3" applyFont="1" applyBorder="1" applyAlignment="1" applyProtection="1">
      <alignment vertical="center"/>
      <protection locked="0"/>
    </xf>
    <xf numFmtId="44" fontId="13" fillId="0" borderId="5" xfId="3" applyFont="1" applyBorder="1" applyAlignment="1">
      <alignment vertical="center"/>
    </xf>
    <xf numFmtId="2" fontId="13" fillId="0" borderId="4" xfId="0" applyNumberFormat="1" applyFont="1" applyBorder="1" applyAlignment="1">
      <alignment vertical="center"/>
    </xf>
    <xf numFmtId="0" fontId="13" fillId="0" borderId="4" xfId="3" applyNumberFormat="1" applyFont="1" applyBorder="1" applyAlignment="1" applyProtection="1">
      <alignment vertical="center"/>
    </xf>
    <xf numFmtId="0" fontId="13" fillId="0" borderId="5" xfId="3" applyNumberFormat="1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" fontId="15" fillId="0" borderId="22" xfId="0" applyNumberFormat="1" applyFont="1" applyBorder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44" fontId="17" fillId="0" borderId="22" xfId="3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44" fontId="17" fillId="0" borderId="0" xfId="3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4" fontId="15" fillId="0" borderId="21" xfId="0" applyNumberFormat="1" applyFont="1" applyBorder="1" applyAlignment="1">
      <alignment horizontal="right" vertical="center"/>
    </xf>
    <xf numFmtId="0" fontId="15" fillId="0" borderId="21" xfId="0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4" fontId="13" fillId="0" borderId="7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4" fontId="13" fillId="0" borderId="7" xfId="0" applyNumberFormat="1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3" fillId="0" borderId="10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0" fontId="13" fillId="0" borderId="2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4" fontId="13" fillId="0" borderId="23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right" vertical="center"/>
    </xf>
    <xf numFmtId="4" fontId="13" fillId="0" borderId="29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44" fontId="11" fillId="0" borderId="27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4" fontId="11" fillId="0" borderId="23" xfId="0" applyNumberFormat="1" applyFont="1" applyBorder="1" applyAlignment="1">
      <alignment horizontal="center" vertical="center"/>
    </xf>
    <xf numFmtId="4" fontId="11" fillId="0" borderId="27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2" fontId="14" fillId="0" borderId="10" xfId="0" applyNumberFormat="1" applyFont="1" applyBorder="1" applyAlignment="1">
      <alignment horizontal="center" vertical="center"/>
    </xf>
    <xf numFmtId="44" fontId="14" fillId="0" borderId="11" xfId="0" applyNumberFormat="1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vertical="center" wrapText="1"/>
    </xf>
    <xf numFmtId="44" fontId="13" fillId="0" borderId="4" xfId="0" applyNumberFormat="1" applyFont="1" applyBorder="1" applyAlignment="1" applyProtection="1">
      <alignment vertical="center" wrapText="1"/>
      <protection locked="0"/>
    </xf>
    <xf numFmtId="44" fontId="13" fillId="0" borderId="5" xfId="0" applyNumberFormat="1" applyFont="1" applyBorder="1" applyAlignment="1">
      <alignment vertical="center" wrapText="1"/>
    </xf>
    <xf numFmtId="44" fontId="13" fillId="0" borderId="8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8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0" fontId="3" fillId="0" borderId="0" xfId="2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2" fontId="13" fillId="0" borderId="7" xfId="0" applyNumberFormat="1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4" fontId="13" fillId="0" borderId="7" xfId="0" applyNumberFormat="1" applyFont="1" applyBorder="1" applyAlignment="1" applyProtection="1">
      <alignment horizontal="center" vertical="center"/>
      <protection locked="0"/>
    </xf>
    <xf numFmtId="44" fontId="13" fillId="0" borderId="10" xfId="0" applyNumberFormat="1" applyFont="1" applyBorder="1" applyAlignment="1" applyProtection="1">
      <alignment horizontal="center" vertical="center"/>
      <protection locked="0"/>
    </xf>
    <xf numFmtId="44" fontId="13" fillId="0" borderId="8" xfId="0" applyNumberFormat="1" applyFont="1" applyBorder="1" applyAlignment="1">
      <alignment horizontal="center" vertical="center"/>
    </xf>
    <xf numFmtId="44" fontId="13" fillId="0" borderId="1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15" fillId="0" borderId="21" xfId="0" applyNumberFormat="1" applyFont="1" applyBorder="1" applyAlignment="1">
      <alignment horizontal="right" vertical="center"/>
    </xf>
    <xf numFmtId="0" fontId="15" fillId="0" borderId="21" xfId="0" applyFont="1" applyBorder="1" applyAlignment="1">
      <alignment horizontal="right" vertical="center"/>
    </xf>
    <xf numFmtId="4" fontId="15" fillId="0" borderId="21" xfId="0" applyNumberFormat="1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 vertical="center"/>
    </xf>
  </cellXfs>
  <cellStyles count="4">
    <cellStyle name="Currency" xfId="3" builtinId="4"/>
    <cellStyle name="Normal" xfId="0" builtinId="0"/>
    <cellStyle name="Normal 2" xfId="1"/>
    <cellStyle name="Normal 5" xfId="2"/>
  </cellStyles>
  <dxfs count="2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H46"/>
  <sheetViews>
    <sheetView tabSelected="1" zoomScaleNormal="100" zoomScaleSheetLayoutView="85" workbookViewId="0">
      <selection activeCell="Q43" sqref="Q43"/>
    </sheetView>
  </sheetViews>
  <sheetFormatPr defaultColWidth="9" defaultRowHeight="14.25" x14ac:dyDescent="0.2"/>
  <cols>
    <col min="1" max="5" width="9" style="3"/>
    <col min="6" max="8" width="9" style="3" customWidth="1"/>
    <col min="9" max="16384" width="9" style="3"/>
  </cols>
  <sheetData>
    <row r="23" spans="1:8" ht="14.25" customHeight="1" x14ac:dyDescent="0.2">
      <c r="A23" s="153" t="s">
        <v>68</v>
      </c>
      <c r="B23" s="153"/>
      <c r="C23" s="153"/>
      <c r="D23" s="153"/>
      <c r="E23" s="153"/>
      <c r="F23" s="153"/>
      <c r="G23" s="153"/>
      <c r="H23" s="153"/>
    </row>
    <row r="24" spans="1:8" ht="14.25" customHeight="1" x14ac:dyDescent="0.2">
      <c r="A24" s="153"/>
      <c r="B24" s="153"/>
      <c r="C24" s="153"/>
      <c r="D24" s="153"/>
      <c r="E24" s="153"/>
      <c r="F24" s="153"/>
      <c r="G24" s="153"/>
      <c r="H24" s="153"/>
    </row>
    <row r="26" spans="1:8" ht="18.75" customHeight="1" x14ac:dyDescent="0.2">
      <c r="A26" s="151" t="s">
        <v>69</v>
      </c>
      <c r="B26" s="151"/>
      <c r="C26" s="151"/>
      <c r="D26" s="151"/>
      <c r="E26" s="151"/>
      <c r="F26" s="151"/>
      <c r="G26" s="151"/>
      <c r="H26" s="151"/>
    </row>
    <row r="27" spans="1:8" ht="18" x14ac:dyDescent="0.25">
      <c r="B27" s="149"/>
      <c r="C27" s="150"/>
      <c r="D27" s="150"/>
      <c r="E27" s="150"/>
      <c r="F27" s="150"/>
      <c r="G27" s="150"/>
      <c r="H27" s="150"/>
    </row>
    <row r="46" spans="6:8" ht="18" x14ac:dyDescent="0.25">
      <c r="F46" s="152"/>
      <c r="G46" s="152"/>
      <c r="H46" s="152"/>
    </row>
  </sheetData>
  <sheetProtection algorithmName="SHA-512" hashValue="dYR94ZT5/m8UmGDk75PMuAwdoDcLgmnLj+bJc9QF7ssAkMpCDl5QdGgAj1+BLmLda5SHKJADoZFB7PRJ8TVs4w==" saltValue="c+AxDAyJ+uJSbqogu/VY7w==" spinCount="100000" sheet="1" objects="1" scenarios="1"/>
  <mergeCells count="4">
    <mergeCell ref="B27:H27"/>
    <mergeCell ref="A26:H26"/>
    <mergeCell ref="F46:H46"/>
    <mergeCell ref="A23:H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view="pageLayout" zoomScale="70" zoomScaleNormal="100" zoomScalePageLayoutView="70" workbookViewId="0">
      <selection activeCell="Q43" sqref="Q43"/>
    </sheetView>
  </sheetViews>
  <sheetFormatPr defaultColWidth="9" defaultRowHeight="15" x14ac:dyDescent="0.25"/>
  <cols>
    <col min="1" max="1" width="7.625" style="2" customWidth="1"/>
    <col min="2" max="3" width="8" style="2" customWidth="1"/>
    <col min="4" max="16384" width="9" style="2"/>
  </cols>
  <sheetData>
    <row r="2" spans="1:8" ht="18" x14ac:dyDescent="0.25">
      <c r="A2" s="155" t="s">
        <v>132</v>
      </c>
      <c r="B2" s="155"/>
      <c r="C2" s="155"/>
      <c r="D2" s="155"/>
      <c r="E2" s="155"/>
      <c r="F2" s="155"/>
      <c r="G2" s="155"/>
      <c r="H2" s="155"/>
    </row>
    <row r="3" spans="1:8" x14ac:dyDescent="0.25">
      <c r="D3" s="5"/>
    </row>
    <row r="4" spans="1:8" ht="15" customHeight="1" x14ac:dyDescent="0.25">
      <c r="A4" s="154" t="s">
        <v>133</v>
      </c>
      <c r="B4" s="154"/>
      <c r="C4" s="154"/>
      <c r="D4" s="154"/>
      <c r="E4" s="154"/>
      <c r="F4" s="154"/>
      <c r="G4" s="154"/>
      <c r="H4" s="154"/>
    </row>
    <row r="5" spans="1:8" ht="15" customHeight="1" x14ac:dyDescent="0.25">
      <c r="A5" s="154"/>
      <c r="B5" s="154"/>
      <c r="C5" s="154"/>
      <c r="D5" s="154"/>
      <c r="E5" s="154"/>
      <c r="F5" s="154"/>
      <c r="G5" s="154"/>
      <c r="H5" s="154"/>
    </row>
    <row r="6" spans="1:8" ht="15" customHeight="1" x14ac:dyDescent="0.25">
      <c r="A6" s="154"/>
      <c r="B6" s="154"/>
      <c r="C6" s="154"/>
      <c r="D6" s="154"/>
      <c r="E6" s="154"/>
      <c r="F6" s="154"/>
      <c r="G6" s="154"/>
      <c r="H6" s="154"/>
    </row>
    <row r="7" spans="1:8" ht="15" customHeight="1" x14ac:dyDescent="0.25">
      <c r="A7" s="154"/>
      <c r="B7" s="154"/>
      <c r="C7" s="154"/>
      <c r="D7" s="154"/>
      <c r="E7" s="154"/>
      <c r="F7" s="154"/>
      <c r="G7" s="154"/>
      <c r="H7" s="154"/>
    </row>
    <row r="8" spans="1:8" ht="15" customHeight="1" x14ac:dyDescent="0.25">
      <c r="A8" s="154"/>
      <c r="B8" s="154"/>
      <c r="C8" s="154"/>
      <c r="D8" s="154"/>
      <c r="E8" s="154"/>
      <c r="F8" s="154"/>
      <c r="G8" s="154"/>
      <c r="H8" s="154"/>
    </row>
    <row r="9" spans="1:8" ht="15" customHeight="1" x14ac:dyDescent="0.25">
      <c r="A9" s="154"/>
      <c r="B9" s="154"/>
      <c r="C9" s="154"/>
      <c r="D9" s="154"/>
      <c r="E9" s="154"/>
      <c r="F9" s="154"/>
      <c r="G9" s="154"/>
      <c r="H9" s="154"/>
    </row>
    <row r="10" spans="1:8" ht="15" customHeight="1" x14ac:dyDescent="0.25">
      <c r="A10" s="154"/>
      <c r="B10" s="154"/>
      <c r="C10" s="154"/>
      <c r="D10" s="154"/>
      <c r="E10" s="154"/>
      <c r="F10" s="154"/>
      <c r="G10" s="154"/>
      <c r="H10" s="154"/>
    </row>
    <row r="11" spans="1:8" ht="15" customHeight="1" x14ac:dyDescent="0.25">
      <c r="A11" s="154"/>
      <c r="B11" s="154"/>
      <c r="C11" s="154"/>
      <c r="D11" s="154"/>
      <c r="E11" s="154"/>
      <c r="F11" s="154"/>
      <c r="G11" s="154"/>
      <c r="H11" s="154"/>
    </row>
    <row r="12" spans="1:8" ht="15" customHeight="1" x14ac:dyDescent="0.25">
      <c r="A12" s="154"/>
      <c r="B12" s="154"/>
      <c r="C12" s="154"/>
      <c r="D12" s="154"/>
      <c r="E12" s="154"/>
      <c r="F12" s="154"/>
      <c r="G12" s="154"/>
      <c r="H12" s="154"/>
    </row>
    <row r="13" spans="1:8" ht="15" customHeight="1" x14ac:dyDescent="0.25">
      <c r="A13" s="154"/>
      <c r="B13" s="154"/>
      <c r="C13" s="154"/>
      <c r="D13" s="154"/>
      <c r="E13" s="154"/>
      <c r="F13" s="154"/>
      <c r="G13" s="154"/>
      <c r="H13" s="154"/>
    </row>
    <row r="14" spans="1:8" ht="15" customHeight="1" x14ac:dyDescent="0.25">
      <c r="A14" s="154"/>
      <c r="B14" s="154"/>
      <c r="C14" s="154"/>
      <c r="D14" s="154"/>
      <c r="E14" s="154"/>
      <c r="F14" s="154"/>
      <c r="G14" s="154"/>
      <c r="H14" s="154"/>
    </row>
    <row r="15" spans="1:8" ht="15" customHeight="1" x14ac:dyDescent="0.25">
      <c r="A15" s="154"/>
      <c r="B15" s="154"/>
      <c r="C15" s="154"/>
      <c r="D15" s="154"/>
      <c r="E15" s="154"/>
      <c r="F15" s="154"/>
      <c r="G15" s="154"/>
      <c r="H15" s="154"/>
    </row>
    <row r="16" spans="1:8" ht="15" customHeight="1" x14ac:dyDescent="0.25">
      <c r="A16" s="154"/>
      <c r="B16" s="154"/>
      <c r="C16" s="154"/>
      <c r="D16" s="154"/>
      <c r="E16" s="154"/>
      <c r="F16" s="154"/>
      <c r="G16" s="154"/>
      <c r="H16" s="154"/>
    </row>
    <row r="17" spans="1:8" ht="15" customHeight="1" x14ac:dyDescent="0.25">
      <c r="A17" s="154"/>
      <c r="B17" s="154"/>
      <c r="C17" s="154"/>
      <c r="D17" s="154"/>
      <c r="E17" s="154"/>
      <c r="F17" s="154"/>
      <c r="G17" s="154"/>
      <c r="H17" s="154"/>
    </row>
    <row r="18" spans="1:8" ht="15" customHeight="1" x14ac:dyDescent="0.25">
      <c r="A18" s="154"/>
      <c r="B18" s="154"/>
      <c r="C18" s="154"/>
      <c r="D18" s="154"/>
      <c r="E18" s="154"/>
      <c r="F18" s="154"/>
      <c r="G18" s="154"/>
      <c r="H18" s="154"/>
    </row>
    <row r="19" spans="1:8" ht="15" customHeight="1" x14ac:dyDescent="0.25">
      <c r="A19" s="154"/>
      <c r="B19" s="154"/>
      <c r="C19" s="154"/>
      <c r="D19" s="154"/>
      <c r="E19" s="154"/>
      <c r="F19" s="154"/>
      <c r="G19" s="154"/>
      <c r="H19" s="154"/>
    </row>
    <row r="20" spans="1:8" ht="15" customHeight="1" x14ac:dyDescent="0.25">
      <c r="A20" s="154"/>
      <c r="B20" s="154"/>
      <c r="C20" s="154"/>
      <c r="D20" s="154"/>
      <c r="E20" s="154"/>
      <c r="F20" s="154"/>
      <c r="G20" s="154"/>
      <c r="H20" s="154"/>
    </row>
    <row r="21" spans="1:8" ht="15" customHeight="1" x14ac:dyDescent="0.25">
      <c r="A21" s="154"/>
      <c r="B21" s="154"/>
      <c r="C21" s="154"/>
      <c r="D21" s="154"/>
      <c r="E21" s="154"/>
      <c r="F21" s="154"/>
      <c r="G21" s="154"/>
      <c r="H21" s="154"/>
    </row>
    <row r="22" spans="1:8" ht="15" customHeight="1" x14ac:dyDescent="0.25">
      <c r="A22" s="154"/>
      <c r="B22" s="154"/>
      <c r="C22" s="154"/>
      <c r="D22" s="154"/>
      <c r="E22" s="154"/>
      <c r="F22" s="154"/>
      <c r="G22" s="154"/>
      <c r="H22" s="154"/>
    </row>
    <row r="23" spans="1:8" ht="15" customHeight="1" x14ac:dyDescent="0.25">
      <c r="A23" s="154"/>
      <c r="B23" s="154"/>
      <c r="C23" s="154"/>
      <c r="D23" s="154"/>
      <c r="E23" s="154"/>
      <c r="F23" s="154"/>
      <c r="G23" s="154"/>
      <c r="H23" s="154"/>
    </row>
    <row r="24" spans="1:8" ht="15" customHeight="1" x14ac:dyDescent="0.25">
      <c r="A24" s="154"/>
      <c r="B24" s="154"/>
      <c r="C24" s="154"/>
      <c r="D24" s="154"/>
      <c r="E24" s="154"/>
      <c r="F24" s="154"/>
      <c r="G24" s="154"/>
      <c r="H24" s="154"/>
    </row>
    <row r="25" spans="1:8" ht="15" customHeight="1" x14ac:dyDescent="0.25">
      <c r="A25" s="154"/>
      <c r="B25" s="154"/>
      <c r="C25" s="154"/>
      <c r="D25" s="154"/>
      <c r="E25" s="154"/>
      <c r="F25" s="154"/>
      <c r="G25" s="154"/>
      <c r="H25" s="154"/>
    </row>
    <row r="26" spans="1:8" ht="15" customHeight="1" x14ac:dyDescent="0.25">
      <c r="A26" s="154"/>
      <c r="B26" s="154"/>
      <c r="C26" s="154"/>
      <c r="D26" s="154"/>
      <c r="E26" s="154"/>
      <c r="F26" s="154"/>
      <c r="G26" s="154"/>
      <c r="H26" s="154"/>
    </row>
    <row r="27" spans="1:8" ht="15" customHeight="1" x14ac:dyDescent="0.25">
      <c r="A27" s="154"/>
      <c r="B27" s="154"/>
      <c r="C27" s="154"/>
      <c r="D27" s="154"/>
      <c r="E27" s="154"/>
      <c r="F27" s="154"/>
      <c r="G27" s="154"/>
      <c r="H27" s="154"/>
    </row>
    <row r="28" spans="1:8" ht="15" customHeight="1" x14ac:dyDescent="0.25">
      <c r="A28" s="154"/>
      <c r="B28" s="154"/>
      <c r="C28" s="154"/>
      <c r="D28" s="154"/>
      <c r="E28" s="154"/>
      <c r="F28" s="154"/>
      <c r="G28" s="154"/>
      <c r="H28" s="154"/>
    </row>
    <row r="29" spans="1:8" ht="15" customHeight="1" x14ac:dyDescent="0.25">
      <c r="A29" s="154"/>
      <c r="B29" s="154"/>
      <c r="C29" s="154"/>
      <c r="D29" s="154"/>
      <c r="E29" s="154"/>
      <c r="F29" s="154"/>
      <c r="G29" s="154"/>
      <c r="H29" s="154"/>
    </row>
    <row r="30" spans="1:8" ht="15" customHeight="1" x14ac:dyDescent="0.25">
      <c r="A30" s="154"/>
      <c r="B30" s="154"/>
      <c r="C30" s="154"/>
      <c r="D30" s="154"/>
      <c r="E30" s="154"/>
      <c r="F30" s="154"/>
      <c r="G30" s="154"/>
      <c r="H30" s="154"/>
    </row>
    <row r="31" spans="1:8" ht="15" customHeight="1" x14ac:dyDescent="0.25">
      <c r="A31" s="154"/>
      <c r="B31" s="154"/>
      <c r="C31" s="154"/>
      <c r="D31" s="154"/>
      <c r="E31" s="154"/>
      <c r="F31" s="154"/>
      <c r="G31" s="154"/>
      <c r="H31" s="154"/>
    </row>
    <row r="32" spans="1:8" ht="15" customHeight="1" x14ac:dyDescent="0.25">
      <c r="A32" s="154"/>
      <c r="B32" s="154"/>
      <c r="C32" s="154"/>
      <c r="D32" s="154"/>
      <c r="E32" s="154"/>
      <c r="F32" s="154"/>
      <c r="G32" s="154"/>
      <c r="H32" s="154"/>
    </row>
    <row r="33" spans="1:8" ht="15" customHeight="1" x14ac:dyDescent="0.25">
      <c r="A33" s="154"/>
      <c r="B33" s="154"/>
      <c r="C33" s="154"/>
      <c r="D33" s="154"/>
      <c r="E33" s="154"/>
      <c r="F33" s="154"/>
      <c r="G33" s="154"/>
      <c r="H33" s="154"/>
    </row>
  </sheetData>
  <sheetProtection algorithmName="SHA-512" hashValue="Xt4cxwQhDImXi5BuVU0KFNVQRL3Czo5CSUXj9Hh1ivkOlptwODFNcfd/aHSsYz5+WWKkeaDx3l2nYMuy0e7NTQ==" saltValue="JxNcFp3xwoVzwhVuU6E0BA==" spinCount="100000" sheet="1" objects="1" scenarios="1"/>
  <mergeCells count="2">
    <mergeCell ref="A4:H33"/>
    <mergeCell ref="A2:H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&amp;CTroškovnik za godišnje održavanje HGK - 2019./20.</oddHeader>
    <oddFooter>&amp;R2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view="pageBreakPreview" zoomScale="60" zoomScaleNormal="70" workbookViewId="0">
      <selection activeCell="Q43" sqref="Q43"/>
    </sheetView>
  </sheetViews>
  <sheetFormatPr defaultColWidth="9" defaultRowHeight="18" x14ac:dyDescent="0.2"/>
  <cols>
    <col min="1" max="1" width="11.625" style="139" bestFit="1" customWidth="1"/>
    <col min="2" max="2" width="104.375" style="66" bestFit="1" customWidth="1"/>
    <col min="3" max="3" width="8.25" style="139" bestFit="1" customWidth="1"/>
    <col min="4" max="4" width="10.5" style="56" customWidth="1"/>
    <col min="5" max="5" width="31.25" style="140" customWidth="1"/>
    <col min="6" max="6" width="31.25" style="141" customWidth="1"/>
    <col min="7" max="16384" width="9" style="4"/>
  </cols>
  <sheetData>
    <row r="1" spans="1:6" ht="47.25" customHeight="1" x14ac:dyDescent="0.2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6" ht="18.75" thickBot="1" x14ac:dyDescent="0.25">
      <c r="A2" s="147"/>
      <c r="B2" s="78"/>
      <c r="C2" s="78"/>
      <c r="D2" s="78"/>
      <c r="E2" s="78"/>
      <c r="F2" s="106"/>
    </row>
    <row r="3" spans="1:6" ht="30" customHeight="1" thickBot="1" x14ac:dyDescent="0.25">
      <c r="A3" s="10" t="s">
        <v>6</v>
      </c>
      <c r="B3" s="158" t="s">
        <v>7</v>
      </c>
      <c r="C3" s="158"/>
      <c r="D3" s="158"/>
      <c r="E3" s="158"/>
      <c r="F3" s="162"/>
    </row>
    <row r="4" spans="1:6" x14ac:dyDescent="0.2">
      <c r="A4" s="148"/>
      <c r="B4" s="56"/>
      <c r="C4" s="56"/>
      <c r="E4" s="56"/>
      <c r="F4" s="107"/>
    </row>
    <row r="5" spans="1:6" ht="39" customHeight="1" x14ac:dyDescent="0.2">
      <c r="A5" s="81" t="s">
        <v>28</v>
      </c>
      <c r="B5" s="12" t="s">
        <v>119</v>
      </c>
      <c r="C5" s="13" t="s">
        <v>70</v>
      </c>
      <c r="D5" s="14">
        <v>50</v>
      </c>
      <c r="E5" s="15">
        <v>0</v>
      </c>
      <c r="F5" s="16">
        <f t="shared" ref="F5:F14" si="0">D5*E5</f>
        <v>0</v>
      </c>
    </row>
    <row r="6" spans="1:6" ht="39" customHeight="1" x14ac:dyDescent="0.2">
      <c r="A6" s="81" t="s">
        <v>29</v>
      </c>
      <c r="B6" s="12" t="s">
        <v>8</v>
      </c>
      <c r="C6" s="13" t="s">
        <v>18</v>
      </c>
      <c r="D6" s="14">
        <v>1</v>
      </c>
      <c r="E6" s="15">
        <v>0</v>
      </c>
      <c r="F6" s="16">
        <f t="shared" si="0"/>
        <v>0</v>
      </c>
    </row>
    <row r="7" spans="1:6" ht="39" customHeight="1" x14ac:dyDescent="0.2">
      <c r="A7" s="81" t="s">
        <v>30</v>
      </c>
      <c r="B7" s="12" t="s">
        <v>71</v>
      </c>
      <c r="C7" s="13" t="s">
        <v>9</v>
      </c>
      <c r="D7" s="14">
        <v>5</v>
      </c>
      <c r="E7" s="15">
        <v>0</v>
      </c>
      <c r="F7" s="16">
        <f t="shared" si="0"/>
        <v>0</v>
      </c>
    </row>
    <row r="8" spans="1:6" ht="39" customHeight="1" x14ac:dyDescent="0.2">
      <c r="A8" s="81" t="s">
        <v>31</v>
      </c>
      <c r="B8" s="12" t="s">
        <v>10</v>
      </c>
      <c r="C8" s="13" t="s">
        <v>70</v>
      </c>
      <c r="D8" s="14">
        <v>40</v>
      </c>
      <c r="E8" s="15">
        <v>0</v>
      </c>
      <c r="F8" s="16">
        <f t="shared" si="0"/>
        <v>0</v>
      </c>
    </row>
    <row r="9" spans="1:6" ht="39" customHeight="1" x14ac:dyDescent="0.2">
      <c r="A9" s="81" t="s">
        <v>32</v>
      </c>
      <c r="B9" s="12" t="s">
        <v>11</v>
      </c>
      <c r="C9" s="13" t="s">
        <v>70</v>
      </c>
      <c r="D9" s="14">
        <v>45</v>
      </c>
      <c r="E9" s="15">
        <v>0</v>
      </c>
      <c r="F9" s="16">
        <f t="shared" si="0"/>
        <v>0</v>
      </c>
    </row>
    <row r="10" spans="1:6" ht="39" customHeight="1" x14ac:dyDescent="0.2">
      <c r="A10" s="81" t="s">
        <v>34</v>
      </c>
      <c r="B10" s="12" t="s">
        <v>12</v>
      </c>
      <c r="C10" s="13" t="s">
        <v>70</v>
      </c>
      <c r="D10" s="14">
        <v>650</v>
      </c>
      <c r="E10" s="15">
        <v>0</v>
      </c>
      <c r="F10" s="16">
        <f t="shared" si="0"/>
        <v>0</v>
      </c>
    </row>
    <row r="11" spans="1:6" ht="39" customHeight="1" x14ac:dyDescent="0.2">
      <c r="A11" s="81" t="s">
        <v>36</v>
      </c>
      <c r="B11" s="12" t="s">
        <v>13</v>
      </c>
      <c r="C11" s="13" t="s">
        <v>70</v>
      </c>
      <c r="D11" s="14">
        <v>650</v>
      </c>
      <c r="E11" s="15">
        <v>0</v>
      </c>
      <c r="F11" s="16">
        <f t="shared" si="0"/>
        <v>0</v>
      </c>
    </row>
    <row r="12" spans="1:6" ht="39" customHeight="1" x14ac:dyDescent="0.2">
      <c r="A12" s="81" t="s">
        <v>38</v>
      </c>
      <c r="B12" s="12" t="s">
        <v>14</v>
      </c>
      <c r="C12" s="13" t="s">
        <v>15</v>
      </c>
      <c r="D12" s="14">
        <v>20</v>
      </c>
      <c r="E12" s="15">
        <v>0</v>
      </c>
      <c r="F12" s="16">
        <f t="shared" si="0"/>
        <v>0</v>
      </c>
    </row>
    <row r="13" spans="1:6" ht="39" customHeight="1" x14ac:dyDescent="0.2">
      <c r="A13" s="17" t="s">
        <v>40</v>
      </c>
      <c r="B13" s="18" t="s">
        <v>16</v>
      </c>
      <c r="C13" s="19" t="s">
        <v>70</v>
      </c>
      <c r="D13" s="20">
        <v>2200</v>
      </c>
      <c r="E13" s="15">
        <v>0</v>
      </c>
      <c r="F13" s="16">
        <f t="shared" si="0"/>
        <v>0</v>
      </c>
    </row>
    <row r="14" spans="1:6" ht="39" customHeight="1" x14ac:dyDescent="0.2">
      <c r="A14" s="17" t="s">
        <v>42</v>
      </c>
      <c r="B14" s="18" t="s">
        <v>17</v>
      </c>
      <c r="C14" s="19" t="s">
        <v>18</v>
      </c>
      <c r="D14" s="20">
        <v>22</v>
      </c>
      <c r="E14" s="15">
        <v>0</v>
      </c>
      <c r="F14" s="16">
        <f t="shared" si="0"/>
        <v>0</v>
      </c>
    </row>
    <row r="15" spans="1:6" ht="18.75" thickBot="1" x14ac:dyDescent="0.25">
      <c r="A15" s="21"/>
      <c r="B15" s="22"/>
      <c r="C15" s="23"/>
      <c r="D15" s="24"/>
      <c r="E15" s="22"/>
      <c r="F15" s="25"/>
    </row>
    <row r="16" spans="1:6" ht="24.95" customHeight="1" thickBot="1" x14ac:dyDescent="0.25">
      <c r="A16" s="10" t="s">
        <v>6</v>
      </c>
      <c r="B16" s="158" t="s">
        <v>19</v>
      </c>
      <c r="C16" s="158"/>
      <c r="D16" s="158"/>
      <c r="E16" s="159"/>
      <c r="F16" s="79">
        <f>SUM(F5:F14)</f>
        <v>0</v>
      </c>
    </row>
    <row r="17" spans="1:6" ht="36" x14ac:dyDescent="0.2">
      <c r="A17" s="81"/>
      <c r="B17" s="57" t="s">
        <v>152</v>
      </c>
      <c r="C17" s="19"/>
      <c r="D17" s="12"/>
      <c r="E17" s="12"/>
      <c r="F17" s="107"/>
    </row>
    <row r="18" spans="1:6" ht="18.75" thickBot="1" x14ac:dyDescent="0.25">
      <c r="A18" s="102"/>
      <c r="B18" s="31"/>
      <c r="C18" s="99"/>
      <c r="D18" s="104"/>
      <c r="E18" s="108"/>
      <c r="F18" s="109"/>
    </row>
    <row r="19" spans="1:6" ht="30" customHeight="1" thickBot="1" x14ac:dyDescent="0.25">
      <c r="A19" s="26" t="s">
        <v>20</v>
      </c>
      <c r="B19" s="158" t="s">
        <v>27</v>
      </c>
      <c r="C19" s="158"/>
      <c r="D19" s="158"/>
      <c r="E19" s="158"/>
      <c r="F19" s="162"/>
    </row>
    <row r="20" spans="1:6" x14ac:dyDescent="0.2">
      <c r="A20" s="148"/>
      <c r="B20" s="56"/>
      <c r="C20" s="56"/>
      <c r="E20" s="56"/>
      <c r="F20" s="107"/>
    </row>
    <row r="21" spans="1:6" ht="51.75" customHeight="1" x14ac:dyDescent="0.2">
      <c r="A21" s="156" t="s">
        <v>28</v>
      </c>
      <c r="B21" s="164" t="s">
        <v>150</v>
      </c>
      <c r="C21" s="168" t="s">
        <v>70</v>
      </c>
      <c r="D21" s="166">
        <v>750</v>
      </c>
      <c r="E21" s="170">
        <v>0</v>
      </c>
      <c r="F21" s="172">
        <f>D21*E21</f>
        <v>0</v>
      </c>
    </row>
    <row r="22" spans="1:6" ht="3" customHeight="1" x14ac:dyDescent="0.2">
      <c r="A22" s="157"/>
      <c r="B22" s="165"/>
      <c r="C22" s="169"/>
      <c r="D22" s="167"/>
      <c r="E22" s="171"/>
      <c r="F22" s="173"/>
    </row>
    <row r="23" spans="1:6" ht="51.75" customHeight="1" x14ac:dyDescent="0.2">
      <c r="A23" s="81" t="s">
        <v>29</v>
      </c>
      <c r="B23" s="12" t="s">
        <v>23</v>
      </c>
      <c r="C23" s="13" t="s">
        <v>70</v>
      </c>
      <c r="D23" s="14">
        <v>50</v>
      </c>
      <c r="E23" s="15">
        <v>0</v>
      </c>
      <c r="F23" s="27">
        <f t="shared" ref="F23:F26" si="1">D23*E23</f>
        <v>0</v>
      </c>
    </row>
    <row r="24" spans="1:6" ht="51.75" customHeight="1" x14ac:dyDescent="0.2">
      <c r="A24" s="102" t="s">
        <v>30</v>
      </c>
      <c r="B24" s="58" t="s">
        <v>102</v>
      </c>
      <c r="C24" s="99" t="s">
        <v>70</v>
      </c>
      <c r="D24" s="104">
        <v>700</v>
      </c>
      <c r="E24" s="101">
        <v>0</v>
      </c>
      <c r="F24" s="145">
        <f t="shared" si="1"/>
        <v>0</v>
      </c>
    </row>
    <row r="25" spans="1:6" ht="51.75" customHeight="1" x14ac:dyDescent="0.2">
      <c r="A25" s="81" t="s">
        <v>129</v>
      </c>
      <c r="B25" s="146" t="s">
        <v>130</v>
      </c>
      <c r="C25" s="13" t="s">
        <v>70</v>
      </c>
      <c r="D25" s="14">
        <v>700</v>
      </c>
      <c r="E25" s="15">
        <v>0</v>
      </c>
      <c r="F25" s="27">
        <f t="shared" si="1"/>
        <v>0</v>
      </c>
    </row>
    <row r="26" spans="1:6" ht="51.75" customHeight="1" x14ac:dyDescent="0.2">
      <c r="A26" s="81" t="s">
        <v>31</v>
      </c>
      <c r="B26" s="12" t="s">
        <v>72</v>
      </c>
      <c r="C26" s="13" t="s">
        <v>70</v>
      </c>
      <c r="D26" s="14">
        <v>25</v>
      </c>
      <c r="E26" s="15">
        <v>0</v>
      </c>
      <c r="F26" s="27">
        <f t="shared" si="1"/>
        <v>0</v>
      </c>
    </row>
    <row r="27" spans="1:6" ht="51.75" customHeight="1" x14ac:dyDescent="0.2">
      <c r="A27" s="81" t="s">
        <v>32</v>
      </c>
      <c r="B27" s="12" t="s">
        <v>73</v>
      </c>
      <c r="C27" s="13" t="s">
        <v>70</v>
      </c>
      <c r="D27" s="14">
        <v>40</v>
      </c>
      <c r="E27" s="15">
        <v>0</v>
      </c>
      <c r="F27" s="27">
        <f t="shared" ref="F27:F39" si="2">D27*E27</f>
        <v>0</v>
      </c>
    </row>
    <row r="28" spans="1:6" ht="51.75" customHeight="1" x14ac:dyDescent="0.2">
      <c r="A28" s="81" t="s">
        <v>34</v>
      </c>
      <c r="B28" s="12" t="s">
        <v>33</v>
      </c>
      <c r="C28" s="13" t="s">
        <v>74</v>
      </c>
      <c r="D28" s="14">
        <v>60</v>
      </c>
      <c r="E28" s="15">
        <v>0</v>
      </c>
      <c r="F28" s="27">
        <f t="shared" si="2"/>
        <v>0</v>
      </c>
    </row>
    <row r="29" spans="1:6" ht="51.75" customHeight="1" x14ac:dyDescent="0.2">
      <c r="A29" s="81" t="s">
        <v>36</v>
      </c>
      <c r="B29" s="12" t="s">
        <v>35</v>
      </c>
      <c r="C29" s="13" t="s">
        <v>74</v>
      </c>
      <c r="D29" s="14">
        <v>50</v>
      </c>
      <c r="E29" s="15">
        <v>0</v>
      </c>
      <c r="F29" s="27">
        <f t="shared" si="2"/>
        <v>0</v>
      </c>
    </row>
    <row r="30" spans="1:6" ht="51.75" customHeight="1" x14ac:dyDescent="0.2">
      <c r="A30" s="81" t="s">
        <v>38</v>
      </c>
      <c r="B30" s="12" t="s">
        <v>37</v>
      </c>
      <c r="C30" s="13" t="s">
        <v>74</v>
      </c>
      <c r="D30" s="14">
        <v>850</v>
      </c>
      <c r="E30" s="15">
        <v>0</v>
      </c>
      <c r="F30" s="27">
        <f t="shared" si="2"/>
        <v>0</v>
      </c>
    </row>
    <row r="31" spans="1:6" ht="51.75" customHeight="1" x14ac:dyDescent="0.2">
      <c r="A31" s="28" t="s">
        <v>40</v>
      </c>
      <c r="B31" s="12" t="s">
        <v>39</v>
      </c>
      <c r="C31" s="29" t="s">
        <v>74</v>
      </c>
      <c r="D31" s="30">
        <v>10</v>
      </c>
      <c r="E31" s="15">
        <v>0</v>
      </c>
      <c r="F31" s="27">
        <f t="shared" si="2"/>
        <v>0</v>
      </c>
    </row>
    <row r="32" spans="1:6" ht="51.75" customHeight="1" x14ac:dyDescent="0.2">
      <c r="A32" s="28" t="s">
        <v>42</v>
      </c>
      <c r="B32" s="12" t="s">
        <v>41</v>
      </c>
      <c r="C32" s="30" t="s">
        <v>74</v>
      </c>
      <c r="D32" s="30">
        <v>40</v>
      </c>
      <c r="E32" s="15">
        <v>0</v>
      </c>
      <c r="F32" s="27">
        <f t="shared" si="2"/>
        <v>0</v>
      </c>
    </row>
    <row r="33" spans="1:6" ht="51.75" customHeight="1" x14ac:dyDescent="0.2">
      <c r="A33" s="28" t="s">
        <v>44</v>
      </c>
      <c r="B33" s="12" t="s">
        <v>43</v>
      </c>
      <c r="C33" s="30" t="s">
        <v>70</v>
      </c>
      <c r="D33" s="30">
        <v>30</v>
      </c>
      <c r="E33" s="15">
        <v>0</v>
      </c>
      <c r="F33" s="27">
        <f t="shared" si="2"/>
        <v>0</v>
      </c>
    </row>
    <row r="34" spans="1:6" ht="51.75" customHeight="1" x14ac:dyDescent="0.2">
      <c r="A34" s="81" t="s">
        <v>46</v>
      </c>
      <c r="B34" s="12" t="s">
        <v>45</v>
      </c>
      <c r="C34" s="19" t="s">
        <v>70</v>
      </c>
      <c r="D34" s="20">
        <v>30</v>
      </c>
      <c r="E34" s="15">
        <v>0</v>
      </c>
      <c r="F34" s="27">
        <f t="shared" si="2"/>
        <v>0</v>
      </c>
    </row>
    <row r="35" spans="1:6" ht="51.75" customHeight="1" x14ac:dyDescent="0.2">
      <c r="A35" s="102" t="s">
        <v>84</v>
      </c>
      <c r="B35" s="31" t="s">
        <v>110</v>
      </c>
      <c r="C35" s="99" t="s">
        <v>70</v>
      </c>
      <c r="D35" s="32">
        <v>400</v>
      </c>
      <c r="E35" s="15">
        <v>0</v>
      </c>
      <c r="F35" s="27">
        <f t="shared" si="2"/>
        <v>0</v>
      </c>
    </row>
    <row r="36" spans="1:6" ht="51.75" customHeight="1" x14ac:dyDescent="0.2">
      <c r="A36" s="81" t="s">
        <v>100</v>
      </c>
      <c r="B36" s="18" t="s">
        <v>115</v>
      </c>
      <c r="C36" s="13" t="s">
        <v>70</v>
      </c>
      <c r="D36" s="14">
        <v>25</v>
      </c>
      <c r="E36" s="15">
        <v>0</v>
      </c>
      <c r="F36" s="27">
        <f t="shared" si="2"/>
        <v>0</v>
      </c>
    </row>
    <row r="37" spans="1:6" ht="51.75" customHeight="1" x14ac:dyDescent="0.2">
      <c r="A37" s="81" t="s">
        <v>87</v>
      </c>
      <c r="B37" s="33" t="s">
        <v>103</v>
      </c>
      <c r="C37" s="13" t="s">
        <v>21</v>
      </c>
      <c r="D37" s="14">
        <v>40</v>
      </c>
      <c r="E37" s="15">
        <v>0</v>
      </c>
      <c r="F37" s="27">
        <f t="shared" si="2"/>
        <v>0</v>
      </c>
    </row>
    <row r="38" spans="1:6" ht="51.75" customHeight="1" x14ac:dyDescent="0.2">
      <c r="A38" s="81" t="s">
        <v>88</v>
      </c>
      <c r="B38" s="33" t="s">
        <v>120</v>
      </c>
      <c r="C38" s="13" t="s">
        <v>70</v>
      </c>
      <c r="D38" s="14">
        <v>700</v>
      </c>
      <c r="E38" s="15">
        <v>0</v>
      </c>
      <c r="F38" s="27">
        <f t="shared" si="2"/>
        <v>0</v>
      </c>
    </row>
    <row r="39" spans="1:6" ht="51.75" customHeight="1" x14ac:dyDescent="0.2">
      <c r="A39" s="81" t="s">
        <v>89</v>
      </c>
      <c r="B39" s="33" t="s">
        <v>121</v>
      </c>
      <c r="C39" s="13" t="s">
        <v>21</v>
      </c>
      <c r="D39" s="14">
        <v>200</v>
      </c>
      <c r="E39" s="15">
        <v>0</v>
      </c>
      <c r="F39" s="27">
        <f t="shared" si="2"/>
        <v>0</v>
      </c>
    </row>
    <row r="40" spans="1:6" ht="18.75" thickBot="1" x14ac:dyDescent="0.25">
      <c r="A40" s="110"/>
      <c r="B40" s="59"/>
      <c r="C40" s="61"/>
      <c r="D40" s="111"/>
      <c r="E40" s="111"/>
      <c r="F40" s="112"/>
    </row>
    <row r="41" spans="1:6" ht="24.95" customHeight="1" thickBot="1" x14ac:dyDescent="0.25">
      <c r="A41" s="10" t="s">
        <v>20</v>
      </c>
      <c r="B41" s="158" t="s">
        <v>47</v>
      </c>
      <c r="C41" s="158"/>
      <c r="D41" s="158"/>
      <c r="E41" s="159"/>
      <c r="F41" s="79">
        <f>SUM(F21:F39)</f>
        <v>0</v>
      </c>
    </row>
    <row r="42" spans="1:6" x14ac:dyDescent="0.2">
      <c r="A42" s="103"/>
      <c r="B42" s="60" t="s">
        <v>153</v>
      </c>
      <c r="C42" s="100"/>
      <c r="D42" s="105"/>
      <c r="E42" s="113"/>
      <c r="F42" s="114"/>
    </row>
    <row r="43" spans="1:6" ht="18.75" thickBot="1" x14ac:dyDescent="0.25">
      <c r="A43" s="110"/>
      <c r="B43" s="61"/>
      <c r="C43" s="115"/>
      <c r="D43" s="115"/>
      <c r="E43" s="116"/>
      <c r="F43" s="117"/>
    </row>
    <row r="44" spans="1:6" ht="30" customHeight="1" thickBot="1" x14ac:dyDescent="0.25">
      <c r="A44" s="26" t="s">
        <v>22</v>
      </c>
      <c r="B44" s="158" t="s">
        <v>75</v>
      </c>
      <c r="C44" s="158"/>
      <c r="D44" s="158"/>
      <c r="E44" s="158"/>
      <c r="F44" s="162"/>
    </row>
    <row r="45" spans="1:6" x14ac:dyDescent="0.2">
      <c r="A45" s="148"/>
      <c r="B45" s="56"/>
      <c r="C45" s="56"/>
      <c r="E45" s="56"/>
      <c r="F45" s="107"/>
    </row>
    <row r="46" spans="1:6" ht="51.75" customHeight="1" x14ac:dyDescent="0.2">
      <c r="A46" s="81" t="s">
        <v>28</v>
      </c>
      <c r="B46" s="12" t="s">
        <v>76</v>
      </c>
      <c r="C46" s="13" t="s">
        <v>134</v>
      </c>
      <c r="D46" s="14">
        <v>5500</v>
      </c>
      <c r="E46" s="15">
        <v>0</v>
      </c>
      <c r="F46" s="27">
        <f t="shared" ref="F46:F72" si="3">D46*E46</f>
        <v>0</v>
      </c>
    </row>
    <row r="47" spans="1:6" ht="51.75" customHeight="1" x14ac:dyDescent="0.2">
      <c r="A47" s="81" t="s">
        <v>113</v>
      </c>
      <c r="B47" s="12" t="s">
        <v>128</v>
      </c>
      <c r="C47" s="13" t="s">
        <v>134</v>
      </c>
      <c r="D47" s="14">
        <v>50</v>
      </c>
      <c r="E47" s="15">
        <v>0</v>
      </c>
      <c r="F47" s="27">
        <f t="shared" si="3"/>
        <v>0</v>
      </c>
    </row>
    <row r="48" spans="1:6" ht="51.75" customHeight="1" x14ac:dyDescent="0.2">
      <c r="A48" s="81" t="s">
        <v>29</v>
      </c>
      <c r="B48" s="12" t="s">
        <v>77</v>
      </c>
      <c r="C48" s="13" t="s">
        <v>70</v>
      </c>
      <c r="D48" s="14">
        <v>5500</v>
      </c>
      <c r="E48" s="15">
        <v>0</v>
      </c>
      <c r="F48" s="27">
        <f t="shared" si="3"/>
        <v>0</v>
      </c>
    </row>
    <row r="49" spans="1:6" ht="51.75" customHeight="1" x14ac:dyDescent="0.2">
      <c r="A49" s="81" t="s">
        <v>30</v>
      </c>
      <c r="B49" s="12" t="s">
        <v>78</v>
      </c>
      <c r="C49" s="13" t="s">
        <v>70</v>
      </c>
      <c r="D49" s="14">
        <v>45</v>
      </c>
      <c r="E49" s="15">
        <v>0</v>
      </c>
      <c r="F49" s="27">
        <f t="shared" si="3"/>
        <v>0</v>
      </c>
    </row>
    <row r="50" spans="1:6" ht="72" x14ac:dyDescent="0.2">
      <c r="A50" s="81" t="s">
        <v>31</v>
      </c>
      <c r="B50" s="12" t="s">
        <v>80</v>
      </c>
      <c r="C50" s="13" t="s">
        <v>70</v>
      </c>
      <c r="D50" s="14">
        <v>300</v>
      </c>
      <c r="E50" s="15">
        <v>0</v>
      </c>
      <c r="F50" s="27">
        <f t="shared" si="3"/>
        <v>0</v>
      </c>
    </row>
    <row r="51" spans="1:6" ht="54" x14ac:dyDescent="0.2">
      <c r="A51" s="81" t="s">
        <v>32</v>
      </c>
      <c r="B51" s="12" t="s">
        <v>79</v>
      </c>
      <c r="C51" s="13" t="s">
        <v>70</v>
      </c>
      <c r="D51" s="14">
        <v>4700</v>
      </c>
      <c r="E51" s="15">
        <v>0</v>
      </c>
      <c r="F51" s="27">
        <f t="shared" si="3"/>
        <v>0</v>
      </c>
    </row>
    <row r="52" spans="1:6" ht="72" x14ac:dyDescent="0.2">
      <c r="A52" s="81" t="s">
        <v>34</v>
      </c>
      <c r="B52" s="12" t="s">
        <v>104</v>
      </c>
      <c r="C52" s="13" t="s">
        <v>70</v>
      </c>
      <c r="D52" s="14">
        <v>1500</v>
      </c>
      <c r="E52" s="15">
        <v>0</v>
      </c>
      <c r="F52" s="27">
        <f t="shared" si="3"/>
        <v>0</v>
      </c>
    </row>
    <row r="53" spans="1:6" ht="54" x14ac:dyDescent="0.2">
      <c r="A53" s="81" t="s">
        <v>36</v>
      </c>
      <c r="B53" s="18" t="s">
        <v>81</v>
      </c>
      <c r="C53" s="13" t="s">
        <v>70</v>
      </c>
      <c r="D53" s="14">
        <v>1000</v>
      </c>
      <c r="E53" s="15">
        <v>0</v>
      </c>
      <c r="F53" s="27">
        <f t="shared" si="3"/>
        <v>0</v>
      </c>
    </row>
    <row r="54" spans="1:6" ht="51.75" customHeight="1" x14ac:dyDescent="0.2">
      <c r="A54" s="81" t="s">
        <v>38</v>
      </c>
      <c r="B54" s="18" t="s">
        <v>82</v>
      </c>
      <c r="C54" s="13" t="s">
        <v>70</v>
      </c>
      <c r="D54" s="14">
        <v>40</v>
      </c>
      <c r="E54" s="15">
        <v>0</v>
      </c>
      <c r="F54" s="27">
        <f t="shared" si="3"/>
        <v>0</v>
      </c>
    </row>
    <row r="55" spans="1:6" ht="51.75" customHeight="1" x14ac:dyDescent="0.2">
      <c r="A55" s="81" t="s">
        <v>40</v>
      </c>
      <c r="B55" s="34" t="s">
        <v>83</v>
      </c>
      <c r="C55" s="19" t="s">
        <v>70</v>
      </c>
      <c r="D55" s="20">
        <v>12</v>
      </c>
      <c r="E55" s="15">
        <v>0</v>
      </c>
      <c r="F55" s="27">
        <f t="shared" si="3"/>
        <v>0</v>
      </c>
    </row>
    <row r="56" spans="1:6" ht="54" x14ac:dyDescent="0.2">
      <c r="A56" s="81" t="s">
        <v>42</v>
      </c>
      <c r="B56" s="34" t="s">
        <v>85</v>
      </c>
      <c r="C56" s="29" t="s">
        <v>70</v>
      </c>
      <c r="D56" s="30">
        <v>10</v>
      </c>
      <c r="E56" s="15">
        <v>0</v>
      </c>
      <c r="F56" s="27">
        <f t="shared" si="3"/>
        <v>0</v>
      </c>
    </row>
    <row r="57" spans="1:6" ht="54" x14ac:dyDescent="0.2">
      <c r="A57" s="28" t="s">
        <v>44</v>
      </c>
      <c r="B57" s="34" t="s">
        <v>86</v>
      </c>
      <c r="C57" s="29" t="s">
        <v>70</v>
      </c>
      <c r="D57" s="30">
        <v>10</v>
      </c>
      <c r="E57" s="15">
        <v>0</v>
      </c>
      <c r="F57" s="27">
        <f t="shared" si="3"/>
        <v>0</v>
      </c>
    </row>
    <row r="58" spans="1:6" ht="54" x14ac:dyDescent="0.2">
      <c r="A58" s="81" t="s">
        <v>46</v>
      </c>
      <c r="B58" s="18" t="s">
        <v>93</v>
      </c>
      <c r="C58" s="13" t="s">
        <v>70</v>
      </c>
      <c r="D58" s="14">
        <v>55</v>
      </c>
      <c r="E58" s="15">
        <v>0</v>
      </c>
      <c r="F58" s="27">
        <f t="shared" si="3"/>
        <v>0</v>
      </c>
    </row>
    <row r="59" spans="1:6" ht="54" x14ac:dyDescent="0.2">
      <c r="A59" s="81" t="s">
        <v>84</v>
      </c>
      <c r="B59" s="12" t="s">
        <v>95</v>
      </c>
      <c r="C59" s="13" t="s">
        <v>70</v>
      </c>
      <c r="D59" s="14">
        <v>35</v>
      </c>
      <c r="E59" s="15">
        <v>0</v>
      </c>
      <c r="F59" s="27">
        <f t="shared" si="3"/>
        <v>0</v>
      </c>
    </row>
    <row r="60" spans="1:6" ht="54" x14ac:dyDescent="0.2">
      <c r="A60" s="81" t="s">
        <v>100</v>
      </c>
      <c r="B60" s="12" t="s">
        <v>91</v>
      </c>
      <c r="C60" s="13" t="s">
        <v>70</v>
      </c>
      <c r="D60" s="14">
        <v>35</v>
      </c>
      <c r="E60" s="15">
        <v>0</v>
      </c>
      <c r="F60" s="27">
        <f t="shared" si="3"/>
        <v>0</v>
      </c>
    </row>
    <row r="61" spans="1:6" ht="36" x14ac:dyDescent="0.2">
      <c r="A61" s="81" t="s">
        <v>87</v>
      </c>
      <c r="B61" s="18" t="s">
        <v>97</v>
      </c>
      <c r="C61" s="13" t="s">
        <v>135</v>
      </c>
      <c r="D61" s="14">
        <v>40</v>
      </c>
      <c r="E61" s="15">
        <v>0</v>
      </c>
      <c r="F61" s="27">
        <f t="shared" si="3"/>
        <v>0</v>
      </c>
    </row>
    <row r="62" spans="1:6" ht="51.75" customHeight="1" x14ac:dyDescent="0.2">
      <c r="A62" s="81" t="s">
        <v>88</v>
      </c>
      <c r="B62" s="18" t="s">
        <v>96</v>
      </c>
      <c r="C62" s="13" t="s">
        <v>70</v>
      </c>
      <c r="D62" s="14">
        <v>60</v>
      </c>
      <c r="E62" s="15">
        <v>0</v>
      </c>
      <c r="F62" s="27">
        <f t="shared" si="3"/>
        <v>0</v>
      </c>
    </row>
    <row r="63" spans="1:6" ht="51.75" customHeight="1" x14ac:dyDescent="0.2">
      <c r="A63" s="81" t="s">
        <v>89</v>
      </c>
      <c r="B63" s="18" t="s">
        <v>131</v>
      </c>
      <c r="C63" s="13" t="s">
        <v>70</v>
      </c>
      <c r="D63" s="14">
        <v>60</v>
      </c>
      <c r="E63" s="15">
        <v>0</v>
      </c>
      <c r="F63" s="27">
        <f t="shared" si="3"/>
        <v>0</v>
      </c>
    </row>
    <row r="64" spans="1:6" ht="54" x14ac:dyDescent="0.2">
      <c r="A64" s="28" t="s">
        <v>90</v>
      </c>
      <c r="B64" s="34" t="s">
        <v>94</v>
      </c>
      <c r="C64" s="29" t="s">
        <v>74</v>
      </c>
      <c r="D64" s="30">
        <v>20</v>
      </c>
      <c r="E64" s="15">
        <v>0</v>
      </c>
      <c r="F64" s="27">
        <f t="shared" si="3"/>
        <v>0</v>
      </c>
    </row>
    <row r="65" spans="1:6" ht="51.75" customHeight="1" x14ac:dyDescent="0.2">
      <c r="A65" s="81" t="s">
        <v>92</v>
      </c>
      <c r="B65" s="18" t="s">
        <v>98</v>
      </c>
      <c r="C65" s="13" t="s">
        <v>9</v>
      </c>
      <c r="D65" s="14">
        <v>5</v>
      </c>
      <c r="E65" s="15">
        <v>0</v>
      </c>
      <c r="F65" s="27">
        <f t="shared" si="3"/>
        <v>0</v>
      </c>
    </row>
    <row r="66" spans="1:6" ht="39.950000000000003" customHeight="1" x14ac:dyDescent="0.2">
      <c r="A66" s="102">
        <v>20</v>
      </c>
      <c r="B66" s="35" t="s">
        <v>136</v>
      </c>
      <c r="C66" s="99"/>
      <c r="D66" s="104"/>
      <c r="E66" s="80"/>
      <c r="F66" s="27"/>
    </row>
    <row r="67" spans="1:6" ht="39.950000000000003" customHeight="1" x14ac:dyDescent="0.2">
      <c r="A67" s="102" t="s">
        <v>122</v>
      </c>
      <c r="B67" s="35" t="s">
        <v>105</v>
      </c>
      <c r="C67" s="99" t="s">
        <v>9</v>
      </c>
      <c r="D67" s="104">
        <v>1</v>
      </c>
      <c r="E67" s="15">
        <v>0</v>
      </c>
      <c r="F67" s="27">
        <f t="shared" si="3"/>
        <v>0</v>
      </c>
    </row>
    <row r="68" spans="1:6" ht="39.950000000000003" customHeight="1" x14ac:dyDescent="0.2">
      <c r="A68" s="102" t="s">
        <v>123</v>
      </c>
      <c r="B68" s="35" t="s">
        <v>106</v>
      </c>
      <c r="C68" s="99" t="s">
        <v>9</v>
      </c>
      <c r="D68" s="104">
        <v>1</v>
      </c>
      <c r="E68" s="15">
        <v>0</v>
      </c>
      <c r="F68" s="27">
        <f t="shared" si="3"/>
        <v>0</v>
      </c>
    </row>
    <row r="69" spans="1:6" ht="39.950000000000003" customHeight="1" x14ac:dyDescent="0.2">
      <c r="A69" s="102" t="s">
        <v>124</v>
      </c>
      <c r="B69" s="35" t="s">
        <v>107</v>
      </c>
      <c r="C69" s="99" t="s">
        <v>9</v>
      </c>
      <c r="D69" s="104">
        <v>1</v>
      </c>
      <c r="E69" s="15">
        <v>0</v>
      </c>
      <c r="F69" s="27">
        <f t="shared" si="3"/>
        <v>0</v>
      </c>
    </row>
    <row r="70" spans="1:6" ht="39.950000000000003" customHeight="1" x14ac:dyDescent="0.2">
      <c r="A70" s="102" t="s">
        <v>125</v>
      </c>
      <c r="B70" s="35" t="s">
        <v>108</v>
      </c>
      <c r="C70" s="99" t="s">
        <v>9</v>
      </c>
      <c r="D70" s="104">
        <v>1</v>
      </c>
      <c r="E70" s="15">
        <v>0</v>
      </c>
      <c r="F70" s="27">
        <f t="shared" si="3"/>
        <v>0</v>
      </c>
    </row>
    <row r="71" spans="1:6" ht="39.950000000000003" customHeight="1" x14ac:dyDescent="0.2">
      <c r="A71" s="102" t="s">
        <v>126</v>
      </c>
      <c r="B71" s="35" t="s">
        <v>109</v>
      </c>
      <c r="C71" s="99" t="s">
        <v>9</v>
      </c>
      <c r="D71" s="104">
        <v>1</v>
      </c>
      <c r="E71" s="15">
        <v>0</v>
      </c>
      <c r="F71" s="27">
        <f t="shared" si="3"/>
        <v>0</v>
      </c>
    </row>
    <row r="72" spans="1:6" ht="51.75" customHeight="1" x14ac:dyDescent="0.2">
      <c r="A72" s="81" t="s">
        <v>127</v>
      </c>
      <c r="B72" s="12" t="s">
        <v>112</v>
      </c>
      <c r="C72" s="19" t="s">
        <v>21</v>
      </c>
      <c r="D72" s="20">
        <v>30</v>
      </c>
      <c r="E72" s="15">
        <v>0</v>
      </c>
      <c r="F72" s="27">
        <f t="shared" si="3"/>
        <v>0</v>
      </c>
    </row>
    <row r="73" spans="1:6" ht="18.75" thickBot="1" x14ac:dyDescent="0.25">
      <c r="A73" s="36"/>
      <c r="B73" s="37"/>
      <c r="C73" s="23"/>
      <c r="D73" s="24"/>
      <c r="E73" s="24"/>
      <c r="F73" s="38"/>
    </row>
    <row r="74" spans="1:6" ht="24.95" customHeight="1" thickBot="1" x14ac:dyDescent="0.25">
      <c r="A74" s="10" t="s">
        <v>22</v>
      </c>
      <c r="B74" s="158" t="s">
        <v>101</v>
      </c>
      <c r="C74" s="158"/>
      <c r="D74" s="158"/>
      <c r="E74" s="159"/>
      <c r="F74" s="79">
        <f>SUM(F46:F72)</f>
        <v>0</v>
      </c>
    </row>
    <row r="75" spans="1:6" x14ac:dyDescent="0.2">
      <c r="A75" s="118"/>
      <c r="B75" s="62" t="s">
        <v>154</v>
      </c>
      <c r="C75" s="119"/>
      <c r="D75" s="119"/>
      <c r="E75" s="120"/>
      <c r="F75" s="121"/>
    </row>
    <row r="76" spans="1:6" ht="18.75" thickBot="1" x14ac:dyDescent="0.25">
      <c r="A76" s="36"/>
      <c r="B76" s="63"/>
      <c r="C76" s="44"/>
      <c r="D76" s="44"/>
      <c r="E76" s="46"/>
      <c r="F76" s="122"/>
    </row>
    <row r="77" spans="1:6" ht="30" customHeight="1" thickBot="1" x14ac:dyDescent="0.25">
      <c r="A77" s="10" t="s">
        <v>24</v>
      </c>
      <c r="B77" s="163" t="s">
        <v>48</v>
      </c>
      <c r="C77" s="163"/>
      <c r="D77" s="163"/>
      <c r="E77" s="163"/>
      <c r="F77" s="39"/>
    </row>
    <row r="78" spans="1:6" x14ac:dyDescent="0.2">
      <c r="A78" s="148"/>
      <c r="B78" s="56"/>
      <c r="C78" s="56"/>
      <c r="E78" s="56"/>
      <c r="F78" s="142"/>
    </row>
    <row r="79" spans="1:6" ht="51" customHeight="1" x14ac:dyDescent="0.2">
      <c r="A79" s="17" t="s">
        <v>28</v>
      </c>
      <c r="B79" s="12" t="s">
        <v>49</v>
      </c>
      <c r="C79" s="19" t="s">
        <v>9</v>
      </c>
      <c r="D79" s="20">
        <v>1</v>
      </c>
      <c r="E79" s="143">
        <v>0</v>
      </c>
      <c r="F79" s="144">
        <f>D79*E79</f>
        <v>0</v>
      </c>
    </row>
    <row r="80" spans="1:6" ht="51" customHeight="1" x14ac:dyDescent="0.2">
      <c r="A80" s="81" t="s">
        <v>29</v>
      </c>
      <c r="B80" s="12" t="s">
        <v>50</v>
      </c>
      <c r="C80" s="13" t="s">
        <v>9</v>
      </c>
      <c r="D80" s="14">
        <v>1</v>
      </c>
      <c r="E80" s="40">
        <v>0</v>
      </c>
      <c r="F80" s="41">
        <f t="shared" ref="F80:F86" si="4">D80*E80</f>
        <v>0</v>
      </c>
    </row>
    <row r="81" spans="1:6" ht="51" customHeight="1" x14ac:dyDescent="0.2">
      <c r="A81" s="81" t="s">
        <v>30</v>
      </c>
      <c r="B81" s="12" t="s">
        <v>51</v>
      </c>
      <c r="C81" s="13" t="s">
        <v>70</v>
      </c>
      <c r="D81" s="14">
        <v>1</v>
      </c>
      <c r="E81" s="40">
        <v>0</v>
      </c>
      <c r="F81" s="41">
        <f t="shared" si="4"/>
        <v>0</v>
      </c>
    </row>
    <row r="82" spans="1:6" ht="39.950000000000003" customHeight="1" x14ac:dyDescent="0.2">
      <c r="A82" s="81" t="s">
        <v>31</v>
      </c>
      <c r="B82" s="12" t="s">
        <v>52</v>
      </c>
      <c r="C82" s="13" t="s">
        <v>9</v>
      </c>
      <c r="D82" s="14">
        <v>1</v>
      </c>
      <c r="E82" s="40">
        <v>0</v>
      </c>
      <c r="F82" s="41">
        <f t="shared" si="4"/>
        <v>0</v>
      </c>
    </row>
    <row r="83" spans="1:6" ht="39.950000000000003" customHeight="1" x14ac:dyDescent="0.2">
      <c r="A83" s="81" t="s">
        <v>116</v>
      </c>
      <c r="B83" s="18" t="s">
        <v>53</v>
      </c>
      <c r="C83" s="13" t="s">
        <v>9</v>
      </c>
      <c r="D83" s="14">
        <v>1</v>
      </c>
      <c r="E83" s="40">
        <v>0</v>
      </c>
      <c r="F83" s="41">
        <f t="shared" si="4"/>
        <v>0</v>
      </c>
    </row>
    <row r="84" spans="1:6" ht="39.950000000000003" customHeight="1" x14ac:dyDescent="0.2">
      <c r="A84" s="81" t="s">
        <v>117</v>
      </c>
      <c r="B84" s="18" t="s">
        <v>54</v>
      </c>
      <c r="C84" s="13" t="s">
        <v>9</v>
      </c>
      <c r="D84" s="14">
        <v>1</v>
      </c>
      <c r="E84" s="40">
        <v>0</v>
      </c>
      <c r="F84" s="41">
        <f t="shared" si="4"/>
        <v>0</v>
      </c>
    </row>
    <row r="85" spans="1:6" ht="39.950000000000003" customHeight="1" x14ac:dyDescent="0.2">
      <c r="A85" s="81" t="s">
        <v>118</v>
      </c>
      <c r="B85" s="18" t="s">
        <v>55</v>
      </c>
      <c r="C85" s="19" t="s">
        <v>9</v>
      </c>
      <c r="D85" s="14">
        <v>1</v>
      </c>
      <c r="E85" s="40">
        <v>0</v>
      </c>
      <c r="F85" s="41">
        <f t="shared" si="4"/>
        <v>0</v>
      </c>
    </row>
    <row r="86" spans="1:6" ht="51" customHeight="1" x14ac:dyDescent="0.2">
      <c r="A86" s="28" t="s">
        <v>32</v>
      </c>
      <c r="B86" s="33" t="s">
        <v>56</v>
      </c>
      <c r="C86" s="42" t="s">
        <v>9</v>
      </c>
      <c r="D86" s="43">
        <v>1</v>
      </c>
      <c r="E86" s="40">
        <v>0</v>
      </c>
      <c r="F86" s="41">
        <f t="shared" si="4"/>
        <v>0</v>
      </c>
    </row>
    <row r="87" spans="1:6" ht="18.75" thickBot="1" x14ac:dyDescent="0.25">
      <c r="A87" s="148"/>
      <c r="B87" s="56"/>
      <c r="C87" s="56"/>
      <c r="E87" s="56"/>
      <c r="F87" s="122"/>
    </row>
    <row r="88" spans="1:6" ht="24.95" customHeight="1" thickBot="1" x14ac:dyDescent="0.25">
      <c r="A88" s="10" t="s">
        <v>24</v>
      </c>
      <c r="B88" s="158" t="s">
        <v>114</v>
      </c>
      <c r="C88" s="158"/>
      <c r="D88" s="158"/>
      <c r="E88" s="159"/>
      <c r="F88" s="79">
        <f>SUM(F79:F86)</f>
        <v>0</v>
      </c>
    </row>
    <row r="89" spans="1:6" x14ac:dyDescent="0.2">
      <c r="A89" s="123"/>
      <c r="B89" s="60" t="s">
        <v>153</v>
      </c>
      <c r="C89" s="124"/>
      <c r="D89" s="124"/>
      <c r="E89" s="124"/>
      <c r="F89" s="125"/>
    </row>
    <row r="90" spans="1:6" ht="18.75" thickBot="1" x14ac:dyDescent="0.25">
      <c r="A90" s="126"/>
      <c r="B90" s="37"/>
      <c r="C90" s="37"/>
      <c r="D90" s="37"/>
      <c r="E90" s="37"/>
      <c r="F90" s="127"/>
    </row>
    <row r="91" spans="1:6" ht="30" customHeight="1" thickBot="1" x14ac:dyDescent="0.25">
      <c r="A91" s="10" t="s">
        <v>25</v>
      </c>
      <c r="B91" s="158" t="s">
        <v>57</v>
      </c>
      <c r="C91" s="158"/>
      <c r="D91" s="158"/>
      <c r="E91" s="158"/>
      <c r="F91" s="162"/>
    </row>
    <row r="92" spans="1:6" x14ac:dyDescent="0.2">
      <c r="A92" s="148"/>
      <c r="B92" s="56"/>
      <c r="C92" s="56"/>
      <c r="E92" s="56"/>
      <c r="F92" s="107"/>
    </row>
    <row r="93" spans="1:6" ht="36" x14ac:dyDescent="0.2">
      <c r="A93" s="81" t="s">
        <v>28</v>
      </c>
      <c r="B93" s="12" t="s">
        <v>58</v>
      </c>
      <c r="C93" s="13" t="s">
        <v>70</v>
      </c>
      <c r="D93" s="14">
        <v>5</v>
      </c>
      <c r="E93" s="15">
        <v>0</v>
      </c>
      <c r="F93" s="27">
        <f>D93*E93</f>
        <v>0</v>
      </c>
    </row>
    <row r="94" spans="1:6" ht="55.15" customHeight="1" x14ac:dyDescent="0.2">
      <c r="A94" s="81" t="s">
        <v>29</v>
      </c>
      <c r="B94" s="12" t="s">
        <v>59</v>
      </c>
      <c r="C94" s="13" t="s">
        <v>15</v>
      </c>
      <c r="D94" s="14">
        <v>5</v>
      </c>
      <c r="E94" s="15">
        <v>0</v>
      </c>
      <c r="F94" s="27">
        <f t="shared" ref="F94:F95" si="5">D94*E94</f>
        <v>0</v>
      </c>
    </row>
    <row r="95" spans="1:6" ht="34.9" customHeight="1" x14ac:dyDescent="0.2">
      <c r="A95" s="81" t="s">
        <v>30</v>
      </c>
      <c r="B95" s="12" t="s">
        <v>60</v>
      </c>
      <c r="C95" s="13" t="s">
        <v>21</v>
      </c>
      <c r="D95" s="14">
        <v>10</v>
      </c>
      <c r="E95" s="15">
        <v>0</v>
      </c>
      <c r="F95" s="27">
        <f t="shared" si="5"/>
        <v>0</v>
      </c>
    </row>
    <row r="96" spans="1:6" ht="18.75" thickBot="1" x14ac:dyDescent="0.25">
      <c r="A96" s="36"/>
      <c r="B96" s="37"/>
      <c r="C96" s="44"/>
      <c r="D96" s="45"/>
      <c r="E96" s="46"/>
      <c r="F96" s="47"/>
    </row>
    <row r="97" spans="1:6" ht="24.95" customHeight="1" thickBot="1" x14ac:dyDescent="0.25">
      <c r="A97" s="10" t="s">
        <v>25</v>
      </c>
      <c r="B97" s="158" t="s">
        <v>61</v>
      </c>
      <c r="C97" s="158"/>
      <c r="D97" s="158"/>
      <c r="E97" s="159"/>
      <c r="F97" s="79">
        <f>SUM(F93:F95)</f>
        <v>0</v>
      </c>
    </row>
    <row r="98" spans="1:6" x14ac:dyDescent="0.2">
      <c r="A98" s="128"/>
      <c r="B98" s="62" t="s">
        <v>151</v>
      </c>
      <c r="C98" s="129"/>
      <c r="D98" s="129"/>
      <c r="E98" s="130"/>
      <c r="F98" s="131"/>
    </row>
    <row r="99" spans="1:6" ht="18.75" thickBot="1" x14ac:dyDescent="0.25">
      <c r="A99" s="126"/>
      <c r="B99" s="37"/>
      <c r="C99" s="37"/>
      <c r="D99" s="37"/>
      <c r="E99" s="37"/>
      <c r="F99" s="127"/>
    </row>
    <row r="100" spans="1:6" ht="30" customHeight="1" thickBot="1" x14ac:dyDescent="0.25">
      <c r="A100" s="10" t="s">
        <v>26</v>
      </c>
      <c r="B100" s="158" t="s">
        <v>148</v>
      </c>
      <c r="C100" s="158"/>
      <c r="D100" s="158"/>
      <c r="E100" s="158"/>
      <c r="F100" s="162"/>
    </row>
    <row r="101" spans="1:6" x14ac:dyDescent="0.2">
      <c r="A101" s="148"/>
      <c r="B101" s="56"/>
      <c r="C101" s="56"/>
      <c r="E101" s="56"/>
      <c r="F101" s="107"/>
    </row>
    <row r="102" spans="1:6" ht="39.950000000000003" customHeight="1" x14ac:dyDescent="0.2">
      <c r="A102" s="81" t="s">
        <v>28</v>
      </c>
      <c r="B102" s="12" t="s">
        <v>141</v>
      </c>
      <c r="C102" s="13" t="s">
        <v>70</v>
      </c>
      <c r="D102" s="14">
        <v>210</v>
      </c>
      <c r="E102" s="15">
        <v>0</v>
      </c>
      <c r="F102" s="27">
        <f>D102*E102</f>
        <v>0</v>
      </c>
    </row>
    <row r="103" spans="1:6" ht="37.15" customHeight="1" x14ac:dyDescent="0.2">
      <c r="A103" s="132" t="s">
        <v>29</v>
      </c>
      <c r="B103" s="133" t="s">
        <v>142</v>
      </c>
      <c r="C103" s="42" t="s">
        <v>70</v>
      </c>
      <c r="D103" s="134">
        <v>35</v>
      </c>
      <c r="E103" s="15">
        <v>0</v>
      </c>
      <c r="F103" s="135">
        <f t="shared" ref="F103:F107" si="6">D103*E103</f>
        <v>0</v>
      </c>
    </row>
    <row r="104" spans="1:6" ht="37.9" customHeight="1" x14ac:dyDescent="0.2">
      <c r="A104" s="132" t="s">
        <v>30</v>
      </c>
      <c r="B104" s="133" t="s">
        <v>143</v>
      </c>
      <c r="C104" s="42" t="s">
        <v>70</v>
      </c>
      <c r="D104" s="134">
        <v>35</v>
      </c>
      <c r="E104" s="15">
        <v>0</v>
      </c>
      <c r="F104" s="135">
        <f t="shared" si="6"/>
        <v>0</v>
      </c>
    </row>
    <row r="105" spans="1:6" ht="42" customHeight="1" x14ac:dyDescent="0.2">
      <c r="A105" s="132" t="s">
        <v>31</v>
      </c>
      <c r="B105" s="133" t="s">
        <v>144</v>
      </c>
      <c r="C105" s="42" t="s">
        <v>70</v>
      </c>
      <c r="D105" s="134">
        <v>210</v>
      </c>
      <c r="E105" s="15">
        <v>0</v>
      </c>
      <c r="F105" s="135">
        <f t="shared" si="6"/>
        <v>0</v>
      </c>
    </row>
    <row r="106" spans="1:6" ht="45.6" customHeight="1" x14ac:dyDescent="0.2">
      <c r="A106" s="132" t="s">
        <v>32</v>
      </c>
      <c r="B106" s="133" t="s">
        <v>145</v>
      </c>
      <c r="C106" s="13" t="s">
        <v>135</v>
      </c>
      <c r="D106" s="134">
        <v>60</v>
      </c>
      <c r="E106" s="15">
        <v>0</v>
      </c>
      <c r="F106" s="135">
        <f t="shared" si="6"/>
        <v>0</v>
      </c>
    </row>
    <row r="107" spans="1:6" ht="39.6" customHeight="1" x14ac:dyDescent="0.2">
      <c r="A107" s="132" t="s">
        <v>34</v>
      </c>
      <c r="B107" s="133" t="s">
        <v>146</v>
      </c>
      <c r="C107" s="13" t="s">
        <v>135</v>
      </c>
      <c r="D107" s="134">
        <v>20</v>
      </c>
      <c r="E107" s="15">
        <v>0</v>
      </c>
      <c r="F107" s="135">
        <f t="shared" si="6"/>
        <v>0</v>
      </c>
    </row>
    <row r="108" spans="1:6" ht="18.75" thickBot="1" x14ac:dyDescent="0.25">
      <c r="A108" s="36"/>
      <c r="B108" s="37"/>
      <c r="C108" s="44"/>
      <c r="D108" s="45"/>
      <c r="E108" s="46"/>
      <c r="F108" s="47"/>
    </row>
    <row r="109" spans="1:6" ht="24.95" customHeight="1" thickBot="1" x14ac:dyDescent="0.25">
      <c r="A109" s="10" t="s">
        <v>26</v>
      </c>
      <c r="B109" s="158" t="s">
        <v>147</v>
      </c>
      <c r="C109" s="158"/>
      <c r="D109" s="158"/>
      <c r="E109" s="159"/>
      <c r="F109" s="79">
        <f>SUM(F102:F107)</f>
        <v>0</v>
      </c>
    </row>
    <row r="110" spans="1:6" x14ac:dyDescent="0.2">
      <c r="A110" s="128"/>
      <c r="B110" s="62" t="s">
        <v>151</v>
      </c>
      <c r="C110" s="129"/>
      <c r="D110" s="129"/>
      <c r="E110" s="130"/>
      <c r="F110" s="131"/>
    </row>
    <row r="111" spans="1:6" ht="18.75" thickBot="1" x14ac:dyDescent="0.25">
      <c r="A111" s="136"/>
      <c r="B111" s="64"/>
      <c r="C111" s="137"/>
      <c r="D111" s="137"/>
      <c r="E111" s="138"/>
      <c r="F111" s="47"/>
    </row>
    <row r="112" spans="1:6" ht="30" customHeight="1" thickBot="1" x14ac:dyDescent="0.25">
      <c r="A112" s="10" t="s">
        <v>149</v>
      </c>
      <c r="B112" s="159" t="s">
        <v>62</v>
      </c>
      <c r="C112" s="160"/>
      <c r="D112" s="160"/>
      <c r="E112" s="160"/>
      <c r="F112" s="161"/>
    </row>
    <row r="113" spans="1:6" x14ac:dyDescent="0.2">
      <c r="A113" s="148"/>
      <c r="B113" s="56"/>
      <c r="C113" s="56"/>
      <c r="E113" s="56"/>
      <c r="F113" s="107"/>
    </row>
    <row r="114" spans="1:6" ht="61.5" customHeight="1" x14ac:dyDescent="0.2">
      <c r="A114" s="81" t="s">
        <v>28</v>
      </c>
      <c r="B114" s="12" t="s">
        <v>63</v>
      </c>
      <c r="C114" s="82" t="s">
        <v>15</v>
      </c>
      <c r="D114" s="83">
        <v>1</v>
      </c>
      <c r="E114" s="84">
        <v>0</v>
      </c>
      <c r="F114" s="85">
        <f>D114*E114</f>
        <v>0</v>
      </c>
    </row>
    <row r="115" spans="1:6" ht="84.6" customHeight="1" x14ac:dyDescent="0.2">
      <c r="A115" s="81" t="s">
        <v>29</v>
      </c>
      <c r="B115" s="12" t="s">
        <v>111</v>
      </c>
      <c r="C115" s="82" t="s">
        <v>15</v>
      </c>
      <c r="D115" s="86">
        <v>1</v>
      </c>
      <c r="E115" s="84">
        <v>0</v>
      </c>
      <c r="F115" s="85">
        <f>D115*E115</f>
        <v>0</v>
      </c>
    </row>
    <row r="116" spans="1:6" ht="36" x14ac:dyDescent="0.2">
      <c r="A116" s="81"/>
      <c r="B116" s="89" t="s">
        <v>138</v>
      </c>
      <c r="C116" s="82"/>
      <c r="D116" s="86"/>
      <c r="E116" s="87"/>
      <c r="F116" s="88"/>
    </row>
    <row r="117" spans="1:6" ht="18.75" thickBot="1" x14ac:dyDescent="0.25">
      <c r="A117" s="102"/>
      <c r="B117" s="31"/>
      <c r="C117" s="99"/>
      <c r="D117" s="99"/>
      <c r="E117" s="108"/>
      <c r="F117" s="109"/>
    </row>
    <row r="118" spans="1:6" ht="24.95" customHeight="1" thickBot="1" x14ac:dyDescent="0.25">
      <c r="A118" s="10" t="s">
        <v>26</v>
      </c>
      <c r="B118" s="158" t="s">
        <v>64</v>
      </c>
      <c r="C118" s="158"/>
      <c r="D118" s="158"/>
      <c r="E118" s="159"/>
      <c r="F118" s="79">
        <f>SUM(F114:F115)</f>
        <v>0</v>
      </c>
    </row>
  </sheetData>
  <sheetProtection algorithmName="SHA-512" hashValue="TUjp5SRqYDZdsvdVSmzd1uSTyCLlScdNSf438Ang7A768MibRCgoWK4per4utgLL3nX9BK0ldnPaE07a7ZFHZQ==" saltValue="3wjgN7Hs3eAjrTKJece2fQ==" spinCount="100000" sheet="1" objects="1" scenarios="1"/>
  <mergeCells count="20">
    <mergeCell ref="B3:F3"/>
    <mergeCell ref="B16:E16"/>
    <mergeCell ref="B91:F91"/>
    <mergeCell ref="B97:E97"/>
    <mergeCell ref="B74:E74"/>
    <mergeCell ref="B44:F44"/>
    <mergeCell ref="B77:E77"/>
    <mergeCell ref="B88:E88"/>
    <mergeCell ref="B41:E41"/>
    <mergeCell ref="B19:F19"/>
    <mergeCell ref="B21:B22"/>
    <mergeCell ref="D21:D22"/>
    <mergeCell ref="C21:C22"/>
    <mergeCell ref="E21:E22"/>
    <mergeCell ref="F21:F22"/>
    <mergeCell ref="A21:A22"/>
    <mergeCell ref="B118:E118"/>
    <mergeCell ref="B112:F112"/>
    <mergeCell ref="B109:E109"/>
    <mergeCell ref="B100:F100"/>
  </mergeCells>
  <conditionalFormatting sqref="A40:F40 A91:F91 A1:F1 A42:F44 A89:F89 A75:F77 A98:F98 A111:F112 A23:F37 A3:F19 A21:F21 A46:F73 A79:F87 A93:F96 A114:F117">
    <cfRule type="expression" dxfId="25" priority="35">
      <formula>CELL("protect",A1)=0</formula>
    </cfRule>
  </conditionalFormatting>
  <conditionalFormatting sqref="A39:F39">
    <cfRule type="expression" dxfId="24" priority="31">
      <formula>CELL("protect",A39)=0</formula>
    </cfRule>
  </conditionalFormatting>
  <conditionalFormatting sqref="A38:F38">
    <cfRule type="expression" dxfId="23" priority="32">
      <formula>CELL("protect",A38)=0</formula>
    </cfRule>
  </conditionalFormatting>
  <conditionalFormatting sqref="A90:F90">
    <cfRule type="expression" dxfId="22" priority="30">
      <formula>CELL("protect",A90)=0</formula>
    </cfRule>
  </conditionalFormatting>
  <conditionalFormatting sqref="A2:F2">
    <cfRule type="expression" dxfId="21" priority="29">
      <formula>CELL("protect",A2)=0</formula>
    </cfRule>
  </conditionalFormatting>
  <conditionalFormatting sqref="A41:F41">
    <cfRule type="expression" dxfId="20" priority="28">
      <formula>CELL("protect",A41)=0</formula>
    </cfRule>
  </conditionalFormatting>
  <conditionalFormatting sqref="A74:F74">
    <cfRule type="expression" dxfId="19" priority="27">
      <formula>CELL("protect",A74)=0</formula>
    </cfRule>
  </conditionalFormatting>
  <conditionalFormatting sqref="A88:F88">
    <cfRule type="expression" dxfId="18" priority="26">
      <formula>CELL("protect",A88)=0</formula>
    </cfRule>
  </conditionalFormatting>
  <conditionalFormatting sqref="A97:F97">
    <cfRule type="expression" dxfId="17" priority="25">
      <formula>CELL("protect",A97)=0</formula>
    </cfRule>
  </conditionalFormatting>
  <conditionalFormatting sqref="A118:F118">
    <cfRule type="expression" dxfId="16" priority="24">
      <formula>CELL("protect",A118)=0</formula>
    </cfRule>
  </conditionalFormatting>
  <conditionalFormatting sqref="A103:D107 F103:F107">
    <cfRule type="expression" dxfId="15" priority="23">
      <formula>CELL("protect",A103)=0</formula>
    </cfRule>
  </conditionalFormatting>
  <conditionalFormatting sqref="A109:F109">
    <cfRule type="expression" dxfId="14" priority="20">
      <formula>CELL("protect",A109)=0</formula>
    </cfRule>
  </conditionalFormatting>
  <conditionalFormatting sqref="A100:F100">
    <cfRule type="expression" dxfId="13" priority="21">
      <formula>CELL("protect",A100)=0</formula>
    </cfRule>
  </conditionalFormatting>
  <conditionalFormatting sqref="E103:E107">
    <cfRule type="expression" dxfId="12" priority="18">
      <formula>CELL("protect",E103)=0</formula>
    </cfRule>
  </conditionalFormatting>
  <conditionalFormatting sqref="A108:F108">
    <cfRule type="expression" dxfId="11" priority="19">
      <formula>CELL("protect",A108)=0</formula>
    </cfRule>
  </conditionalFormatting>
  <conditionalFormatting sqref="A113:F113">
    <cfRule type="expression" dxfId="10" priority="5">
      <formula>CELL("protect",A113)=0</formula>
    </cfRule>
  </conditionalFormatting>
  <conditionalFormatting sqref="A102:F102">
    <cfRule type="expression" dxfId="9" priority="2">
      <formula>CELL("protect",A102)=0</formula>
    </cfRule>
  </conditionalFormatting>
  <conditionalFormatting sqref="A92:F92">
    <cfRule type="expression" dxfId="8" priority="9">
      <formula>CELL("protect",A92)=0</formula>
    </cfRule>
  </conditionalFormatting>
  <conditionalFormatting sqref="A20:F20">
    <cfRule type="expression" dxfId="7" priority="15">
      <formula>CELL("protect",A20)=0</formula>
    </cfRule>
  </conditionalFormatting>
  <conditionalFormatting sqref="A45:F45">
    <cfRule type="expression" dxfId="6" priority="13">
      <formula>CELL("protect",A45)=0</formula>
    </cfRule>
  </conditionalFormatting>
  <conditionalFormatting sqref="A78:F78">
    <cfRule type="expression" dxfId="5" priority="11">
      <formula>CELL("protect",A78)=0</formula>
    </cfRule>
  </conditionalFormatting>
  <conditionalFormatting sqref="A99:F99">
    <cfRule type="expression" dxfId="4" priority="4">
      <formula>CELL("protect",A99)=0</formula>
    </cfRule>
  </conditionalFormatting>
  <conditionalFormatting sqref="A101:F101">
    <cfRule type="expression" dxfId="3" priority="3">
      <formula>CELL("protect",A101)=0</formula>
    </cfRule>
  </conditionalFormatting>
  <conditionalFormatting sqref="A110:F110">
    <cfRule type="expression" dxfId="2" priority="1">
      <formula>CELL("protect",A110)=0</formula>
    </cfRule>
  </conditionalFormatting>
  <printOptions horizontalCentered="1" verticalCentered="1"/>
  <pageMargins left="0.55118110236220474" right="0.55118110236220474" top="0.78740157480314965" bottom="0.78740157480314965" header="0.31496062992125984" footer="0.31496062992125984"/>
  <pageSetup paperSize="9" scale="60" firstPageNumber="3" fitToHeight="0" orientation="landscape" useFirstPageNumber="1" r:id="rId1"/>
  <headerFooter alignWithMargins="0">
    <oddHeader>&amp;CTroškovnik za godišnje održavanje HGK - 2019./20.</oddHeader>
    <oddFooter>&amp;R&amp;P od 11</oddFooter>
  </headerFooter>
  <rowBreaks count="7" manualBreakCount="7">
    <brk id="18" max="16383" man="1"/>
    <brk id="31" max="16383" man="1"/>
    <brk id="43" max="16383" man="1"/>
    <brk id="56" max="16383" man="1"/>
    <brk id="69" max="16383" man="1"/>
    <brk id="90" max="16383" man="1"/>
    <brk id="1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="70" zoomScaleNormal="70" workbookViewId="0">
      <selection activeCell="F15" sqref="F15"/>
    </sheetView>
  </sheetViews>
  <sheetFormatPr defaultColWidth="9" defaultRowHeight="18" x14ac:dyDescent="0.25"/>
  <cols>
    <col min="1" max="1" width="11.5" style="52" bestFit="1" customWidth="1"/>
    <col min="2" max="2" width="104.375" style="66" bestFit="1" customWidth="1"/>
    <col min="3" max="3" width="7.75" style="53" bestFit="1" customWidth="1"/>
    <col min="4" max="4" width="10.5" style="11" bestFit="1" customWidth="1"/>
    <col min="5" max="5" width="31.25" style="54" customWidth="1"/>
    <col min="6" max="6" width="31.25" style="55" customWidth="1"/>
    <col min="7" max="16384" width="9" style="1"/>
  </cols>
  <sheetData>
    <row r="1" spans="1:6" x14ac:dyDescent="0.25">
      <c r="A1" s="48"/>
      <c r="B1" s="65"/>
      <c r="C1" s="49"/>
      <c r="D1" s="49"/>
      <c r="E1" s="50"/>
      <c r="F1" s="51"/>
    </row>
    <row r="2" spans="1:6" ht="37.5" customHeight="1" thickBot="1" x14ac:dyDescent="0.25">
      <c r="A2" s="177" t="s">
        <v>65</v>
      </c>
      <c r="B2" s="177"/>
      <c r="C2" s="177"/>
      <c r="D2" s="177"/>
      <c r="E2" s="177"/>
      <c r="F2" s="177"/>
    </row>
    <row r="3" spans="1:6" ht="37.5" customHeight="1" thickTop="1" x14ac:dyDescent="0.2">
      <c r="A3" s="70"/>
      <c r="B3" s="67"/>
      <c r="C3" s="178"/>
      <c r="D3" s="178"/>
      <c r="E3" s="178"/>
      <c r="F3" s="72"/>
    </row>
    <row r="4" spans="1:6" ht="37.5" customHeight="1" x14ac:dyDescent="0.2">
      <c r="A4" s="67"/>
      <c r="B4" s="71" t="s">
        <v>66</v>
      </c>
      <c r="C4" s="178"/>
      <c r="D4" s="178"/>
      <c r="E4" s="178"/>
      <c r="F4" s="72"/>
    </row>
    <row r="5" spans="1:6" ht="37.5" customHeight="1" x14ac:dyDescent="0.2">
      <c r="A5" s="71"/>
      <c r="B5" s="71"/>
      <c r="C5" s="178"/>
      <c r="D5" s="178"/>
      <c r="E5" s="178"/>
      <c r="F5" s="73"/>
    </row>
    <row r="6" spans="1:6" ht="37.5" customHeight="1" x14ac:dyDescent="0.2">
      <c r="A6" s="74" t="s">
        <v>6</v>
      </c>
      <c r="B6" s="68" t="s">
        <v>99</v>
      </c>
      <c r="C6" s="179"/>
      <c r="D6" s="180"/>
      <c r="E6" s="180"/>
      <c r="F6" s="75">
        <f>Građevinski!F16</f>
        <v>0</v>
      </c>
    </row>
    <row r="7" spans="1:6" ht="37.5" customHeight="1" x14ac:dyDescent="0.2">
      <c r="A7" s="74" t="s">
        <v>20</v>
      </c>
      <c r="B7" s="68" t="s">
        <v>27</v>
      </c>
      <c r="C7" s="179"/>
      <c r="D7" s="180"/>
      <c r="E7" s="180"/>
      <c r="F7" s="75">
        <f>Građevinski!F41</f>
        <v>0</v>
      </c>
    </row>
    <row r="8" spans="1:6" ht="37.5" customHeight="1" x14ac:dyDescent="0.2">
      <c r="A8" s="74" t="s">
        <v>22</v>
      </c>
      <c r="B8" s="68" t="s">
        <v>137</v>
      </c>
      <c r="C8" s="179"/>
      <c r="D8" s="180"/>
      <c r="E8" s="180"/>
      <c r="F8" s="75">
        <f>Građevinski!F74</f>
        <v>0</v>
      </c>
    </row>
    <row r="9" spans="1:6" ht="37.5" customHeight="1" x14ac:dyDescent="0.2">
      <c r="A9" s="74" t="s">
        <v>24</v>
      </c>
      <c r="B9" s="68" t="s">
        <v>48</v>
      </c>
      <c r="C9" s="179"/>
      <c r="D9" s="180"/>
      <c r="E9" s="180"/>
      <c r="F9" s="75">
        <f>Građevinski!F88</f>
        <v>0</v>
      </c>
    </row>
    <row r="10" spans="1:6" ht="37.5" customHeight="1" x14ac:dyDescent="0.2">
      <c r="A10" s="74" t="s">
        <v>25</v>
      </c>
      <c r="B10" s="68" t="s">
        <v>57</v>
      </c>
      <c r="C10" s="179"/>
      <c r="D10" s="180"/>
      <c r="E10" s="180"/>
      <c r="F10" s="75">
        <f>Građevinski!F97</f>
        <v>0</v>
      </c>
    </row>
    <row r="11" spans="1:6" ht="37.5" customHeight="1" x14ac:dyDescent="0.2">
      <c r="A11" s="74" t="s">
        <v>26</v>
      </c>
      <c r="B11" s="68" t="s">
        <v>148</v>
      </c>
      <c r="C11" s="97"/>
      <c r="D11" s="98"/>
      <c r="E11" s="98"/>
      <c r="F11" s="75">
        <f>Građevinski!F109</f>
        <v>0</v>
      </c>
    </row>
    <row r="12" spans="1:6" ht="37.5" customHeight="1" x14ac:dyDescent="0.2">
      <c r="A12" s="74" t="s">
        <v>149</v>
      </c>
      <c r="B12" s="68" t="s">
        <v>62</v>
      </c>
      <c r="C12" s="179"/>
      <c r="D12" s="180"/>
      <c r="E12" s="180"/>
      <c r="F12" s="75">
        <f>Građevinski!F118</f>
        <v>0</v>
      </c>
    </row>
    <row r="13" spans="1:6" ht="37.5" customHeight="1" x14ac:dyDescent="0.2">
      <c r="A13" s="76"/>
      <c r="B13" s="69"/>
      <c r="C13" s="90"/>
      <c r="D13" s="91"/>
      <c r="E13" s="91"/>
      <c r="F13" s="92"/>
    </row>
    <row r="14" spans="1:6" ht="37.5" customHeight="1" x14ac:dyDescent="0.2">
      <c r="A14" s="93"/>
      <c r="B14" s="95" t="s">
        <v>139</v>
      </c>
      <c r="C14" s="182"/>
      <c r="D14" s="182"/>
      <c r="E14" s="182"/>
      <c r="F14" s="94">
        <f>SUM(F6:F12)</f>
        <v>0</v>
      </c>
    </row>
    <row r="15" spans="1:6" ht="37.5" customHeight="1" thickBot="1" x14ac:dyDescent="0.25">
      <c r="A15" s="76"/>
      <c r="B15" s="96" t="s">
        <v>140</v>
      </c>
      <c r="C15" s="181"/>
      <c r="D15" s="181"/>
      <c r="E15" s="181"/>
      <c r="F15" s="92">
        <f>F14*0.25</f>
        <v>0</v>
      </c>
    </row>
    <row r="16" spans="1:6" ht="37.5" customHeight="1" thickTop="1" thickBot="1" x14ac:dyDescent="0.25">
      <c r="A16" s="174" t="s">
        <v>67</v>
      </c>
      <c r="B16" s="174"/>
      <c r="C16" s="175"/>
      <c r="D16" s="176"/>
      <c r="E16" s="176"/>
      <c r="F16" s="77">
        <f>SUM(F14:F15)</f>
        <v>0</v>
      </c>
    </row>
    <row r="17" ht="20.100000000000001" customHeight="1" thickTop="1" x14ac:dyDescent="0.25"/>
  </sheetData>
  <sheetProtection algorithmName="SHA-512" hashValue="CeY8npVjWV/Hcou6so7qsr/HfDWjsnJv0wHbiUnyJciBiRwivz4urZNiIVC5Yvceq0POr9tQJXydaBr+/ZspXQ==" saltValue="cqEvrM0hWC1e6V5Lt/Osxw==" spinCount="100000" sheet="1" objects="1" scenarios="1"/>
  <mergeCells count="14">
    <mergeCell ref="A16:B16"/>
    <mergeCell ref="C16:E16"/>
    <mergeCell ref="A2:F2"/>
    <mergeCell ref="C3:E3"/>
    <mergeCell ref="C4:E4"/>
    <mergeCell ref="C5:E5"/>
    <mergeCell ref="C6:E6"/>
    <mergeCell ref="C7:E7"/>
    <mergeCell ref="C8:E8"/>
    <mergeCell ref="C9:E9"/>
    <mergeCell ref="C10:E10"/>
    <mergeCell ref="C12:E12"/>
    <mergeCell ref="C15:E15"/>
    <mergeCell ref="C14:E14"/>
  </mergeCells>
  <conditionalFormatting sqref="A14:C14 A15:B15 F14:F15 A16:F16 A1:F13">
    <cfRule type="expression" dxfId="1" priority="6">
      <formula>CELL("protect",A1)=0</formula>
    </cfRule>
  </conditionalFormatting>
  <conditionalFormatting sqref="C15">
    <cfRule type="expression" dxfId="0" priority="1">
      <formula>CELL("protect",C15)=0</formula>
    </cfRule>
  </conditionalFormatting>
  <printOptions horizontalCentered="1" verticalCentered="1"/>
  <pageMargins left="0.55118110236220474" right="0.55118110236220474" top="0.78740157480314965" bottom="0.78740157480314965" header="0.31496062992125984" footer="0.31496062992125984"/>
  <pageSetup paperSize="9" scale="60" firstPageNumber="3" fitToHeight="0" orientation="landscape" useFirstPageNumber="1" r:id="rId1"/>
  <headerFooter alignWithMargins="0">
    <oddHeader>&amp;CTroškovnik za godišnje održavanje HGK - 2019./20.</oddHeader>
    <oddFooter>&amp;R11 od 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naslovnica</vt:lpstr>
      <vt:lpstr>opći uvjeti</vt:lpstr>
      <vt:lpstr>Građevinski</vt:lpstr>
      <vt:lpstr>Rekapitulacija</vt:lpstr>
      <vt:lpstr>kom</vt:lpstr>
      <vt:lpstr>Građevinski!Print_Titles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Brač</dc:creator>
  <cp:lastModifiedBy>Ivan Brač</cp:lastModifiedBy>
  <cp:lastPrinted>2019-07-15T15:25:41Z</cp:lastPrinted>
  <dcterms:created xsi:type="dcterms:W3CDTF">2016-11-17T14:41:46Z</dcterms:created>
  <dcterms:modified xsi:type="dcterms:W3CDTF">2019-07-16T07:49:02Z</dcterms:modified>
</cp:coreProperties>
</file>