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zmjena\opci_poslovi\!_RADNI\Projekti\ŽK VŽ\Energetska obnova\Dokumentacija za natječaj Grijanje-hlađenje\"/>
    </mc:Choice>
  </mc:AlternateContent>
  <bookViews>
    <workbookView xWindow="32760" yWindow="32760" windowWidth="19200" windowHeight="12075" tabRatio="927"/>
  </bookViews>
  <sheets>
    <sheet name="DEMONTAŽNI I PRIPREMNI RADOVI" sheetId="14" r:id="rId1"/>
    <sheet name="VENTILOKONVEKTORI" sheetId="27" r:id="rId2"/>
    <sheet name="ELEKTRO I AUT REG" sheetId="30" r:id="rId3"/>
    <sheet name="GRAĐEVINSKI RADOVI" sheetId="21" r:id="rId4"/>
    <sheet name="REKAPITULACIJA" sheetId="26" r:id="rId5"/>
  </sheets>
  <calcPr calcId="179017"/>
</workbook>
</file>

<file path=xl/calcChain.xml><?xml version="1.0" encoding="utf-8"?>
<calcChain xmlns="http://schemas.openxmlformats.org/spreadsheetml/2006/main">
  <c r="F8" i="30" l="1"/>
  <c r="C5" i="26" l="1"/>
  <c r="C6" i="26" l="1"/>
  <c r="C3" i="26"/>
  <c r="C4" i="26"/>
  <c r="C8" i="26" l="1"/>
  <c r="C10" i="26" s="1"/>
  <c r="C12" i="26" l="1"/>
</calcChain>
</file>

<file path=xl/sharedStrings.xml><?xml version="1.0" encoding="utf-8"?>
<sst xmlns="http://schemas.openxmlformats.org/spreadsheetml/2006/main" count="145" uniqueCount="92">
  <si>
    <t>PLINSKO APSORPCIJSKO POSTROJENJE</t>
  </si>
  <si>
    <t>Poz</t>
  </si>
  <si>
    <t xml:space="preserve">Opis                                                                                                                    </t>
  </si>
  <si>
    <t>Jed. mj.</t>
  </si>
  <si>
    <t>Kol.</t>
  </si>
  <si>
    <t>Jed. cijena</t>
  </si>
  <si>
    <t>Ukupno</t>
  </si>
  <si>
    <t>DEMONTAŽNI I PRIPREMNI RADOVI</t>
  </si>
  <si>
    <t>kpl</t>
  </si>
  <si>
    <t>UKUPNO DEMONTAŽNI I PRIPREMNI RADOVI</t>
  </si>
  <si>
    <t>kom</t>
  </si>
  <si>
    <r>
      <t>m</t>
    </r>
    <r>
      <rPr>
        <sz val="11"/>
        <rFont val="Calibri"/>
        <family val="2"/>
        <charset val="238"/>
      </rPr>
      <t>²</t>
    </r>
  </si>
  <si>
    <t>paušal</t>
  </si>
  <si>
    <t xml:space="preserve">VENTILOKONVEKTORSKO GRIJANJE/HLAĐENJE </t>
  </si>
  <si>
    <t>1.</t>
  </si>
  <si>
    <t>Isporuka ventilokonvektora, za rad s optočnim zrakom, parapetni, s maskom, dvocijevne izvedbe, s trobrzinskim ventilatorom, izoliranom okapnicom za sakupljanje kondenzata. Uključivo sa: setom priključnih cijevi 1/2", troputnim ON/OFF ventilom, zapornim i balansirajućim ventilom 1/2", senzorom minimalne temperature polaza TC; pomoćna odvodna posuda za vertikalnu jedinicu, kao proizvod VENTILCLIMA, tip:</t>
  </si>
  <si>
    <t>1.1.</t>
  </si>
  <si>
    <t>VCE 28</t>
  </si>
  <si>
    <t>Qh=1143W; Qg=1650W</t>
  </si>
  <si>
    <t>Dimenzije D/V/Š: 860/480/225</t>
  </si>
  <si>
    <t>Protok zraka: 244 m³/h</t>
  </si>
  <si>
    <t>Razina buke: 41 dB (A)</t>
  </si>
  <si>
    <t>Težina: 17,2 kg</t>
  </si>
  <si>
    <t>1.2.</t>
  </si>
  <si>
    <t>VCE 38</t>
  </si>
  <si>
    <t>Qh=1864W; Qg=2330W</t>
  </si>
  <si>
    <t>Dimenzije D/V/Š: 1060/480/225</t>
  </si>
  <si>
    <t>Protok zraka: 343 m³/h</t>
  </si>
  <si>
    <t>Težina: 21,8 kg</t>
  </si>
  <si>
    <t>1.3.</t>
  </si>
  <si>
    <t>VCE 68</t>
  </si>
  <si>
    <t>Qh=3071W; Qg=3940W</t>
  </si>
  <si>
    <t>Dimenzije D/V/Š: 1260/480/225</t>
  </si>
  <si>
    <t>Protok zraka: 579 m³/h</t>
  </si>
  <si>
    <t>Razina buke: 47 dB (A)</t>
  </si>
  <si>
    <t>Težina: 25,9 kg</t>
  </si>
  <si>
    <t>2.</t>
  </si>
  <si>
    <t>2.1.</t>
  </si>
  <si>
    <t>VCE 22</t>
  </si>
  <si>
    <t>Dimenzije D/V/Š: 620/460/220</t>
  </si>
  <si>
    <t>2.2.</t>
  </si>
  <si>
    <t>VCE 32</t>
  </si>
  <si>
    <t>2.3.</t>
  </si>
  <si>
    <t>VCE 62</t>
  </si>
  <si>
    <t>Dimenzije D/V/Š: 1020/460/220</t>
  </si>
  <si>
    <r>
      <rPr>
        <b/>
        <sz val="11"/>
        <rFont val="Arial"/>
        <family val="2"/>
        <charset val="238"/>
      </rPr>
      <t>*NAPOMENA</t>
    </r>
    <r>
      <rPr>
        <sz val="11"/>
        <rFont val="Arial"/>
        <family val="2"/>
        <charset val="238"/>
      </rPr>
      <t xml:space="preserve"> - navedene specifikacije su uzete pri 2. stupnju (od 3) rada ventilokonvektora; 1 = min., 
3 = max.</t>
    </r>
  </si>
  <si>
    <t>3.</t>
  </si>
  <si>
    <t>Upravljačka kutija SDI-V za spajanje do 4 ventilokonvektora na jedan sobni termostat, za ventilokonvektore smještene u dvoranama</t>
  </si>
  <si>
    <t>4.</t>
  </si>
  <si>
    <t>Zidni sobni termostat kao VENTILCLIMA, 
tip kao: i-DIGIT ZERO, digitalni termostat sa LCD ekranom sa podesivim osvjetljenjem, prikazom temperature prostora, temperature podešenja, vremensko podešavanje rada (satno i tjedno). Sa funkcijama ekonomičnog rada, funkcijom protiv zamrzavanja, mogućnošću spajanja vanjskog senzora temperature, mogućnošću spajanja senzora otvorenosti prozora. Ugrađena komunikacija RS485 i potpuno upravljanje putem MODBUS RTU protokola
Napajanje: 230 V / 50 Hz
Izlaz: 1 A; 230 V</t>
  </si>
  <si>
    <t>5.</t>
  </si>
  <si>
    <t>Zidni sobni termostat kao VENTILCLIMA, 
tip kao: i-BASIC 2, priključci za osjetnik temperature polaza zraka i osjetnik minimalne temperature vode, 2 izlaza za ON/OFFventil 230 Vac / električni grijač, izlaz za električni grijač.
Osnovne funkcije:
Uključivanje i isključivanje uređaja
Podešavanje temperature prostorije
Ručno podešavanje: grijanje/isključeno/hlađenje ili automatski (pomoću senzora polaza vode) 
Instalacija:
- na zid, na ravnu površinu sa montažnim priborom
- direktno na jedinicu (samo za zračne izvedbne), potreban je osjetnik temperature zraka.
Priključna snaga: 230 Vac 50 Hz
Izlaz: 1A; 230 Vac</t>
  </si>
  <si>
    <t>6.</t>
  </si>
  <si>
    <t>Sitno potrošni materijal potreban za ugradnju sve gore navedene opreme do potpune pogonske funkcionalnosti kao paljena žica, žica za zavarivanje, kisik, acetilen, argon, ostali plinovi, elektrode za elektrolučno zavarivanje, rezne i brusne ploče, , vijci  za lim, sidreni vijci,  tipli, kistovi, boje, razrjeđivač, silikonski i drugi kitovi, neoprenska i ostala ljepila, gips ili slična punila, obujmice, šelne, podložne pločice, rascijepljene podložne pločice ,  pričvrsni materijal, proturne cijevi,  okruglo željezo, plosnato željezo, navojne šipke, čelične perforirane trake za zavješenja, vijci, matice, gorivo za pogon alata  i ostali nespecificirani materijal potreban za montažu i uzemljenje</t>
  </si>
  <si>
    <t>pauš</t>
  </si>
  <si>
    <t>7.</t>
  </si>
  <si>
    <t>8.</t>
  </si>
  <si>
    <t xml:space="preserve">Montaža kompletne instalacije do potpune pogonske i funkcionalne gotovosti, uključivo primopredaju, potrebne ateste, upute za rukovanje i obuku , te jamstvene listove. </t>
  </si>
  <si>
    <t>9.</t>
  </si>
  <si>
    <t>Izrada prijelaznog komada između postojećih plenuma s novim ventilokonvektorima. Sve napraviti prema situaciji na terenu. Stavkom obuhvatiti prijelazni komad izrađen od aluminijskog lima debljine 0,8 mm zajedno sa brtvenim, izolacijskim i steznim materijalom.
(Postojeće istrujne rešetke i plenum se zadržavaju)</t>
  </si>
  <si>
    <t>UKUPNO VENTILOKONVEKTORSKO GRIJANJE/HLAĐENJE</t>
  </si>
  <si>
    <t>ELEKTRORADOVI I AUTOMATSKA REGULACIJA
Sve stavke u ovom troškovniku sadrže, ako nije drukčije navedeno, nabavu i dopremu specificirane opreme te sve potrebne radove i montažni materijal za: ugradnju (montažu), spajanje, pregled, ispitivanje i dovođenje u potpunu funkcionalnost, sve u skladu sa zahtjevima, opisima, nacrtima, odnosno tehničkim rješenjima iz glavnog projekta te u skladu s odredbama važećih propisa i hrvatskih normi.
U svim stavkama u kojima se radi definiranja tehničkih svojstava i minimalnih tehničkih uvjeta predmeta nabave predlaže proizvođač i tip predmeta nabave, može se nuditi i neki drugi jednakovrijedan predmet nabave istih ili odgovarajućih svojstava.</t>
  </si>
  <si>
    <t>Ispitivanje elektroinstalacije</t>
  </si>
  <si>
    <t xml:space="preserve">Elektroinstalacije ventilokonvektora </t>
  </si>
  <si>
    <t>UKUPNO ELEKTRORADOVI I AUTOMATSKA REGULACIJA</t>
  </si>
  <si>
    <t xml:space="preserve">GRAĐEVINSKI RADOVI 
</t>
  </si>
  <si>
    <t>1</t>
  </si>
  <si>
    <r>
      <t xml:space="preserve">Zaštita radnog prostora PVC folijom za cijelo vrijeme izvođenja radova u prostorijama . Za vrijeme izvođenja radova u prostoriji uposlenici će biti preseljeni u druge prostorije po dogovoru sa korisnikom objekta. Po završetku pojedine faze radova prostor je potrebno dovesti u prvobitno stanje. Čišćenje glavnog hodnika izvodi se svakodnevno.              </t>
    </r>
    <r>
      <rPr>
        <u/>
        <sz val="11"/>
        <rFont val="Arial"/>
        <family val="2"/>
        <charset val="238"/>
      </rPr>
      <t/>
    </r>
  </si>
  <si>
    <t>3</t>
  </si>
  <si>
    <t>4</t>
  </si>
  <si>
    <t>UKUPNO GRAĐEVINSKI RADOVI</t>
  </si>
  <si>
    <t xml:space="preserve">REKAPITULACIJA </t>
  </si>
  <si>
    <t>ELEKTRORADOVI I AUTOMATSKA REGULACIJA</t>
  </si>
  <si>
    <t>GRAĐEVINSKI RADOVI</t>
  </si>
  <si>
    <t>Ukupno bez PDV-a</t>
  </si>
  <si>
    <t>PDV 25%</t>
  </si>
  <si>
    <t>Ukupno sa PDV-om</t>
  </si>
  <si>
    <t>Isporuka ventilokonvektora, za rad s optočnim zrakom, parapetni, ugradbene jedinice (bez maske), dvocijevne izvedbe, s trobrzinskim ventilatorom, izoliranom okapnicom za sakupljanje kondenzata. Uključivo sa: setom priključnih cijevi 1/2", troputnim ON/OFF ventilom, zapornim i balansirajućim ventilom 1/2", senzorom minimalne temperature polaza TC; pomoćna odvodna posuda za vertikalnu jedinicu, kao proizvod VENTILCLIMA, tip:</t>
  </si>
  <si>
    <t>Zamijena postojećeg aluminijskog radijatora u podrumu arhive sa novim čeličnim pločastim radijatorom kao VOGEL &amp; NOOT tip K22 600x1400 (1208W) zajedno sa termostatskim ventilom i prigušnicom, bakrenim cijevima Cu 15 - 25 m, svim potrebnim prijelaznim komadima i koljenima.</t>
  </si>
  <si>
    <t>komplet</t>
  </si>
  <si>
    <t>3.1</t>
  </si>
  <si>
    <t>3.1.1</t>
  </si>
  <si>
    <t>3.1.2</t>
  </si>
  <si>
    <t>3.1.3</t>
  </si>
  <si>
    <t>Demontaža postojećih ventilokonvektora i termostata (37 kom) u cijelom objektu, odvozom demontirane opreme i izolacije izvan objekta, na mjesto koje odredi investitor ali ne na duže od 10 km.</t>
  </si>
  <si>
    <t>Demontažu drvenih obloga u parapetu na mjestu postojećih ventilokonvektora i njeno vračanje u prvobitno stanje nakon ugradnje novih ventilokonvektora.</t>
  </si>
  <si>
    <t>Pražnjenje sustava centralnog grijanja i uskladištenje medija (Glikol+voda). Nakon demontaže i tlačne probe punjenje sustava istim.</t>
  </si>
  <si>
    <t>3.1.4.</t>
  </si>
  <si>
    <t>Montaža i ožičenje termostata na elektroinstalaciju</t>
  </si>
  <si>
    <t>Spajanje ventilokonvektora na elektroinstalaciju</t>
  </si>
  <si>
    <t>m</t>
  </si>
  <si>
    <t>Izrada elektroinstalacija za povezivanje ventilokonvektora sa upravljačkom kutijom i zidnim sobnim termostatima, kabelom tip kao YSLY 10x0,5 mm i po potrebi izradu šlica, zatvaranje šlica, zaštitnu cijev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</si>
</sst>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u/>
      <sz val="11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0" applyFont="1"/>
    <xf numFmtId="0" fontId="4" fillId="2" borderId="1" xfId="5" applyFont="1" applyFill="1" applyBorder="1" applyAlignment="1">
      <alignment horizontal="center"/>
    </xf>
    <xf numFmtId="0" fontId="5" fillId="2" borderId="2" xfId="5" applyFont="1" applyFill="1" applyBorder="1"/>
    <xf numFmtId="0" fontId="5" fillId="2" borderId="3" xfId="5" applyFont="1" applyFill="1" applyBorder="1"/>
    <xf numFmtId="0" fontId="4" fillId="2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4" applyFont="1" applyBorder="1" applyAlignment="1">
      <alignment horizontal="left" vertical="center" wrapText="1"/>
    </xf>
    <xf numFmtId="0" fontId="5" fillId="0" borderId="4" xfId="2" applyFont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4" fillId="2" borderId="2" xfId="5" applyFont="1" applyFill="1" applyBorder="1"/>
    <xf numFmtId="0" fontId="5" fillId="0" borderId="4" xfId="5" applyFont="1" applyBorder="1" applyAlignment="1">
      <alignment horizontal="center" vertical="center"/>
    </xf>
    <xf numFmtId="164" fontId="5" fillId="0" borderId="4" xfId="5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164" fontId="4" fillId="2" borderId="9" xfId="0" applyNumberFormat="1" applyFont="1" applyFill="1" applyBorder="1" applyAlignment="1">
      <alignment horizontal="center" vertical="top" wrapText="1"/>
    </xf>
    <xf numFmtId="0" fontId="5" fillId="0" borderId="4" xfId="5" applyFont="1" applyBorder="1" applyAlignment="1">
      <alignment horizontal="center"/>
    </xf>
    <xf numFmtId="164" fontId="5" fillId="0" borderId="4" xfId="5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4" fontId="5" fillId="0" borderId="4" xfId="3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4" xfId="3" applyFont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0" fontId="0" fillId="0" borderId="0" xfId="0" applyAlignment="1">
      <alignment wrapText="1"/>
    </xf>
    <xf numFmtId="49" fontId="4" fillId="2" borderId="4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5" applyFont="1" applyBorder="1" applyAlignment="1">
      <alignment vertical="top" wrapText="1"/>
    </xf>
    <xf numFmtId="164" fontId="5" fillId="0" borderId="10" xfId="5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64" fontId="5" fillId="0" borderId="6" xfId="5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2" fontId="5" fillId="0" borderId="4" xfId="3" applyNumberFormat="1" applyFont="1" applyBorder="1" applyAlignment="1">
      <alignment horizontal="center" vertical="center" wrapText="1"/>
    </xf>
    <xf numFmtId="164" fontId="5" fillId="0" borderId="7" xfId="5" applyNumberFormat="1" applyFont="1" applyBorder="1" applyAlignment="1">
      <alignment horizontal="center" vertical="center"/>
    </xf>
    <xf numFmtId="164" fontId="5" fillId="0" borderId="5" xfId="5" applyNumberFormat="1" applyFont="1" applyBorder="1" applyAlignment="1">
      <alignment horizontal="center" vertical="center"/>
    </xf>
    <xf numFmtId="164" fontId="5" fillId="0" borderId="6" xfId="5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5" fillId="0" borderId="7" xfId="3" applyNumberFormat="1" applyFont="1" applyBorder="1" applyAlignment="1">
      <alignment horizontal="center" vertical="center" wrapText="1"/>
    </xf>
    <xf numFmtId="2" fontId="5" fillId="0" borderId="5" xfId="3" applyNumberFormat="1" applyFont="1" applyBorder="1" applyAlignment="1">
      <alignment horizontal="center" vertical="center" wrapText="1"/>
    </xf>
    <xf numFmtId="2" fontId="5" fillId="0" borderId="6" xfId="3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</cellXfs>
  <cellStyles count="8">
    <cellStyle name="Normal" xfId="0" builtinId="0"/>
    <cellStyle name="Normal 2" xfId="1"/>
    <cellStyle name="Normal_Elektro" xfId="2"/>
    <cellStyle name="Normal_Elektro 2" xfId="3"/>
    <cellStyle name="Normal_Specifikacija opreme_CEDEVITA toplinska stanica" xfId="4"/>
    <cellStyle name="Normal_Troškovi i bilance" xfId="5"/>
    <cellStyle name="Valuta 2" xfId="6"/>
    <cellStyle name="Valuta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view="pageBreakPreview" zoomScale="130" zoomScaleNormal="100" zoomScaleSheetLayoutView="130" workbookViewId="0">
      <selection activeCell="E5" sqref="E5"/>
    </sheetView>
  </sheetViews>
  <sheetFormatPr defaultRowHeight="14.25" x14ac:dyDescent="0.2"/>
  <cols>
    <col min="1" max="1" width="4.7109375" style="1" customWidth="1"/>
    <col min="2" max="2" width="42.85546875" style="1" customWidth="1"/>
    <col min="3" max="3" width="8.28515625" style="1" bestFit="1" customWidth="1"/>
    <col min="4" max="4" width="5.140625" style="1" bestFit="1" customWidth="1"/>
    <col min="5" max="5" width="12" style="1" bestFit="1" customWidth="1"/>
    <col min="6" max="6" width="13.28515625" style="1" bestFit="1" customWidth="1"/>
    <col min="7" max="16384" width="9.140625" style="1"/>
  </cols>
  <sheetData>
    <row r="1" spans="1:6" ht="15" x14ac:dyDescent="0.25">
      <c r="A1" s="2">
        <v>1</v>
      </c>
      <c r="B1" s="13" t="s">
        <v>0</v>
      </c>
      <c r="C1" s="3"/>
      <c r="D1" s="3"/>
      <c r="E1" s="3"/>
      <c r="F1" s="4"/>
    </row>
    <row r="2" spans="1:6" s="25" customFormat="1" ht="30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</row>
    <row r="3" spans="1:6" ht="15" x14ac:dyDescent="0.2">
      <c r="A3" s="5">
        <v>1</v>
      </c>
      <c r="B3" s="5" t="s">
        <v>7</v>
      </c>
      <c r="C3" s="5"/>
      <c r="D3" s="5"/>
      <c r="E3" s="5"/>
      <c r="F3" s="5"/>
    </row>
    <row r="4" spans="1:6" ht="71.25" x14ac:dyDescent="0.2">
      <c r="A4" s="11" t="s">
        <v>14</v>
      </c>
      <c r="B4" s="7" t="s">
        <v>84</v>
      </c>
      <c r="C4" s="8" t="s">
        <v>8</v>
      </c>
      <c r="D4" s="50">
        <v>1</v>
      </c>
      <c r="E4" s="27"/>
      <c r="F4" s="9"/>
    </row>
    <row r="5" spans="1:6" ht="57" x14ac:dyDescent="0.2">
      <c r="A5" s="11" t="s">
        <v>36</v>
      </c>
      <c r="B5" s="7" t="s">
        <v>85</v>
      </c>
      <c r="C5" s="8" t="s">
        <v>12</v>
      </c>
      <c r="D5" s="50">
        <v>1</v>
      </c>
      <c r="E5" s="27"/>
      <c r="F5" s="9"/>
    </row>
    <row r="6" spans="1:6" ht="57" x14ac:dyDescent="0.2">
      <c r="A6" s="11" t="s">
        <v>46</v>
      </c>
      <c r="B6" s="7" t="s">
        <v>86</v>
      </c>
      <c r="C6" s="32" t="s">
        <v>8</v>
      </c>
      <c r="D6" s="50">
        <v>1</v>
      </c>
      <c r="E6" s="27"/>
      <c r="F6" s="9"/>
    </row>
    <row r="7" spans="1:6" ht="28.5" x14ac:dyDescent="0.2">
      <c r="A7" s="6"/>
      <c r="B7" s="7" t="s">
        <v>9</v>
      </c>
      <c r="C7" s="10"/>
      <c r="D7" s="11"/>
      <c r="E7" s="9"/>
      <c r="F7" s="9"/>
    </row>
  </sheetData>
  <sheetProtection formatCells="0" formatColumns="0" formatRows="0" insertColumns="0" insertRows="0" insertHyperlinks="0" deleteColumns="0" deleteRows="0" sort="0" autoFilter="0" pivotTables="0"/>
  <phoneticPr fontId="7" type="noConversion"/>
  <pageMargins left="0.7" right="0.7" top="0.75" bottom="0.75" header="0.3" footer="0.3"/>
  <pageSetup paperSize="9" orientation="portrait" r:id="rId1"/>
  <headerFooter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zoomScaleNormal="100" zoomScaleSheetLayoutView="100" workbookViewId="0"/>
  </sheetViews>
  <sheetFormatPr defaultRowHeight="15" x14ac:dyDescent="0.25"/>
  <cols>
    <col min="1" max="1" width="5.5703125" customWidth="1"/>
    <col min="2" max="2" width="52.28515625" customWidth="1"/>
    <col min="3" max="3" width="5.28515625" bestFit="1" customWidth="1"/>
    <col min="4" max="4" width="6.140625" bestFit="1" customWidth="1"/>
    <col min="5" max="5" width="12.85546875" bestFit="1" customWidth="1"/>
    <col min="6" max="6" width="14.140625" bestFit="1" customWidth="1"/>
  </cols>
  <sheetData>
    <row r="1" spans="1:6" ht="30" customHeight="1" x14ac:dyDescent="0.25">
      <c r="A1" s="24">
        <v>2</v>
      </c>
      <c r="B1" s="63" t="s">
        <v>13</v>
      </c>
      <c r="C1" s="64"/>
      <c r="D1" s="64"/>
      <c r="E1" s="64"/>
      <c r="F1" s="65"/>
    </row>
    <row r="2" spans="1:6" s="26" customFormat="1" ht="30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</row>
    <row r="3" spans="1:6" ht="128.25" x14ac:dyDescent="0.25">
      <c r="A3" s="11" t="s">
        <v>14</v>
      </c>
      <c r="B3" s="16" t="s">
        <v>15</v>
      </c>
      <c r="C3" s="17"/>
      <c r="D3" s="22"/>
      <c r="E3" s="23"/>
      <c r="F3" s="23"/>
    </row>
    <row r="4" spans="1:6" x14ac:dyDescent="0.25">
      <c r="A4" s="60" t="s">
        <v>16</v>
      </c>
      <c r="B4" s="29" t="s">
        <v>17</v>
      </c>
      <c r="C4" s="54" t="s">
        <v>10</v>
      </c>
      <c r="D4" s="57">
        <v>1</v>
      </c>
      <c r="E4" s="51"/>
      <c r="F4" s="51"/>
    </row>
    <row r="5" spans="1:6" ht="16.5" customHeight="1" x14ac:dyDescent="0.25">
      <c r="A5" s="61"/>
      <c r="B5" s="30" t="s">
        <v>18</v>
      </c>
      <c r="C5" s="55"/>
      <c r="D5" s="58"/>
      <c r="E5" s="52"/>
      <c r="F5" s="52"/>
    </row>
    <row r="6" spans="1:6" x14ac:dyDescent="0.25">
      <c r="A6" s="61"/>
      <c r="B6" s="30" t="s">
        <v>19</v>
      </c>
      <c r="C6" s="55"/>
      <c r="D6" s="58"/>
      <c r="E6" s="52"/>
      <c r="F6" s="52"/>
    </row>
    <row r="7" spans="1:6" x14ac:dyDescent="0.25">
      <c r="A7" s="61"/>
      <c r="B7" s="30" t="s">
        <v>20</v>
      </c>
      <c r="C7" s="55"/>
      <c r="D7" s="58"/>
      <c r="E7" s="52"/>
      <c r="F7" s="52"/>
    </row>
    <row r="8" spans="1:6" x14ac:dyDescent="0.25">
      <c r="A8" s="61"/>
      <c r="B8" s="30" t="s">
        <v>21</v>
      </c>
      <c r="C8" s="55"/>
      <c r="D8" s="58"/>
      <c r="E8" s="52"/>
      <c r="F8" s="52"/>
    </row>
    <row r="9" spans="1:6" x14ac:dyDescent="0.25">
      <c r="A9" s="62"/>
      <c r="B9" s="31" t="s">
        <v>22</v>
      </c>
      <c r="C9" s="56"/>
      <c r="D9" s="59"/>
      <c r="E9" s="53"/>
      <c r="F9" s="53"/>
    </row>
    <row r="10" spans="1:6" x14ac:dyDescent="0.25">
      <c r="A10" s="60" t="s">
        <v>23</v>
      </c>
      <c r="B10" s="29" t="s">
        <v>24</v>
      </c>
      <c r="C10" s="54" t="s">
        <v>10</v>
      </c>
      <c r="D10" s="57">
        <v>3</v>
      </c>
      <c r="E10" s="51"/>
      <c r="F10" s="51"/>
    </row>
    <row r="11" spans="1:6" x14ac:dyDescent="0.25">
      <c r="A11" s="61"/>
      <c r="B11" s="30" t="s">
        <v>25</v>
      </c>
      <c r="C11" s="55"/>
      <c r="D11" s="58"/>
      <c r="E11" s="52"/>
      <c r="F11" s="52"/>
    </row>
    <row r="12" spans="1:6" x14ac:dyDescent="0.25">
      <c r="A12" s="61"/>
      <c r="B12" s="30" t="s">
        <v>26</v>
      </c>
      <c r="C12" s="55"/>
      <c r="D12" s="58"/>
      <c r="E12" s="52"/>
      <c r="F12" s="52"/>
    </row>
    <row r="13" spans="1:6" x14ac:dyDescent="0.25">
      <c r="A13" s="61"/>
      <c r="B13" s="30" t="s">
        <v>27</v>
      </c>
      <c r="C13" s="55"/>
      <c r="D13" s="58"/>
      <c r="E13" s="52"/>
      <c r="F13" s="52"/>
    </row>
    <row r="14" spans="1:6" x14ac:dyDescent="0.25">
      <c r="A14" s="61"/>
      <c r="B14" s="30" t="s">
        <v>21</v>
      </c>
      <c r="C14" s="55"/>
      <c r="D14" s="58"/>
      <c r="E14" s="52"/>
      <c r="F14" s="52"/>
    </row>
    <row r="15" spans="1:6" x14ac:dyDescent="0.25">
      <c r="A15" s="62"/>
      <c r="B15" s="31" t="s">
        <v>28</v>
      </c>
      <c r="C15" s="56"/>
      <c r="D15" s="59"/>
      <c r="E15" s="53"/>
      <c r="F15" s="53"/>
    </row>
    <row r="16" spans="1:6" x14ac:dyDescent="0.25">
      <c r="A16" s="60" t="s">
        <v>29</v>
      </c>
      <c r="B16" s="29" t="s">
        <v>30</v>
      </c>
      <c r="C16" s="54" t="s">
        <v>10</v>
      </c>
      <c r="D16" s="57">
        <v>1</v>
      </c>
      <c r="E16" s="51"/>
      <c r="F16" s="51"/>
    </row>
    <row r="17" spans="1:6" x14ac:dyDescent="0.25">
      <c r="A17" s="61"/>
      <c r="B17" s="30" t="s">
        <v>31</v>
      </c>
      <c r="C17" s="55"/>
      <c r="D17" s="58"/>
      <c r="E17" s="52"/>
      <c r="F17" s="52"/>
    </row>
    <row r="18" spans="1:6" x14ac:dyDescent="0.25">
      <c r="A18" s="61"/>
      <c r="B18" s="30" t="s">
        <v>32</v>
      </c>
      <c r="C18" s="55"/>
      <c r="D18" s="58"/>
      <c r="E18" s="52"/>
      <c r="F18" s="52"/>
    </row>
    <row r="19" spans="1:6" x14ac:dyDescent="0.25">
      <c r="A19" s="61"/>
      <c r="B19" s="30" t="s">
        <v>33</v>
      </c>
      <c r="C19" s="55"/>
      <c r="D19" s="58"/>
      <c r="E19" s="52"/>
      <c r="F19" s="52"/>
    </row>
    <row r="20" spans="1:6" x14ac:dyDescent="0.25">
      <c r="A20" s="61"/>
      <c r="B20" s="30" t="s">
        <v>34</v>
      </c>
      <c r="C20" s="55"/>
      <c r="D20" s="58"/>
      <c r="E20" s="52"/>
      <c r="F20" s="52"/>
    </row>
    <row r="21" spans="1:6" x14ac:dyDescent="0.25">
      <c r="A21" s="62"/>
      <c r="B21" s="31" t="s">
        <v>35</v>
      </c>
      <c r="C21" s="56"/>
      <c r="D21" s="59"/>
      <c r="E21" s="53"/>
      <c r="F21" s="53"/>
    </row>
    <row r="22" spans="1:6" ht="128.25" x14ac:dyDescent="0.25">
      <c r="A22" s="11" t="s">
        <v>36</v>
      </c>
      <c r="B22" s="16" t="s">
        <v>77</v>
      </c>
      <c r="C22" s="17"/>
      <c r="D22" s="22"/>
      <c r="E22" s="23"/>
      <c r="F22" s="23"/>
    </row>
    <row r="23" spans="1:6" x14ac:dyDescent="0.25">
      <c r="A23" s="60" t="s">
        <v>37</v>
      </c>
      <c r="B23" s="29" t="s">
        <v>38</v>
      </c>
      <c r="C23" s="54" t="s">
        <v>10</v>
      </c>
      <c r="D23" s="57">
        <v>22</v>
      </c>
      <c r="E23" s="51"/>
      <c r="F23" s="51"/>
    </row>
    <row r="24" spans="1:6" x14ac:dyDescent="0.25">
      <c r="A24" s="61"/>
      <c r="B24" s="30" t="s">
        <v>18</v>
      </c>
      <c r="C24" s="55"/>
      <c r="D24" s="58"/>
      <c r="E24" s="52"/>
      <c r="F24" s="52"/>
    </row>
    <row r="25" spans="1:6" x14ac:dyDescent="0.25">
      <c r="A25" s="61"/>
      <c r="B25" s="30" t="s">
        <v>39</v>
      </c>
      <c r="C25" s="55"/>
      <c r="D25" s="58"/>
      <c r="E25" s="52"/>
      <c r="F25" s="52"/>
    </row>
    <row r="26" spans="1:6" x14ac:dyDescent="0.25">
      <c r="A26" s="61"/>
      <c r="B26" s="30" t="s">
        <v>20</v>
      </c>
      <c r="C26" s="55"/>
      <c r="D26" s="58"/>
      <c r="E26" s="52"/>
      <c r="F26" s="52"/>
    </row>
    <row r="27" spans="1:6" x14ac:dyDescent="0.25">
      <c r="A27" s="61"/>
      <c r="B27" s="30" t="s">
        <v>21</v>
      </c>
      <c r="C27" s="55"/>
      <c r="D27" s="58"/>
      <c r="E27" s="52"/>
      <c r="F27" s="52"/>
    </row>
    <row r="28" spans="1:6" x14ac:dyDescent="0.25">
      <c r="A28" s="62"/>
      <c r="B28" s="31" t="s">
        <v>22</v>
      </c>
      <c r="C28" s="56"/>
      <c r="D28" s="59"/>
      <c r="E28" s="53"/>
      <c r="F28" s="53"/>
    </row>
    <row r="29" spans="1:6" x14ac:dyDescent="0.25">
      <c r="A29" s="60" t="s">
        <v>40</v>
      </c>
      <c r="B29" s="29" t="s">
        <v>41</v>
      </c>
      <c r="C29" s="54" t="s">
        <v>10</v>
      </c>
      <c r="D29" s="57">
        <v>4</v>
      </c>
      <c r="E29" s="51"/>
      <c r="F29" s="51"/>
    </row>
    <row r="30" spans="1:6" x14ac:dyDescent="0.25">
      <c r="A30" s="61"/>
      <c r="B30" s="30" t="s">
        <v>25</v>
      </c>
      <c r="C30" s="55"/>
      <c r="D30" s="58"/>
      <c r="E30" s="52"/>
      <c r="F30" s="52"/>
    </row>
    <row r="31" spans="1:6" x14ac:dyDescent="0.25">
      <c r="A31" s="61"/>
      <c r="B31" s="30" t="s">
        <v>39</v>
      </c>
      <c r="C31" s="55"/>
      <c r="D31" s="58"/>
      <c r="E31" s="52"/>
      <c r="F31" s="52"/>
    </row>
    <row r="32" spans="1:6" x14ac:dyDescent="0.25">
      <c r="A32" s="61"/>
      <c r="B32" s="30" t="s">
        <v>27</v>
      </c>
      <c r="C32" s="55"/>
      <c r="D32" s="58"/>
      <c r="E32" s="52"/>
      <c r="F32" s="52"/>
    </row>
    <row r="33" spans="1:6" x14ac:dyDescent="0.25">
      <c r="A33" s="61"/>
      <c r="B33" s="30" t="s">
        <v>21</v>
      </c>
      <c r="C33" s="55"/>
      <c r="D33" s="58"/>
      <c r="E33" s="52"/>
      <c r="F33" s="52"/>
    </row>
    <row r="34" spans="1:6" x14ac:dyDescent="0.25">
      <c r="A34" s="62"/>
      <c r="B34" s="31" t="s">
        <v>28</v>
      </c>
      <c r="C34" s="56"/>
      <c r="D34" s="59"/>
      <c r="E34" s="53"/>
      <c r="F34" s="53"/>
    </row>
    <row r="35" spans="1:6" x14ac:dyDescent="0.25">
      <c r="A35" s="60" t="s">
        <v>42</v>
      </c>
      <c r="B35" s="29" t="s">
        <v>43</v>
      </c>
      <c r="C35" s="54" t="s">
        <v>10</v>
      </c>
      <c r="D35" s="57">
        <v>6</v>
      </c>
      <c r="E35" s="51"/>
      <c r="F35" s="51"/>
    </row>
    <row r="36" spans="1:6" x14ac:dyDescent="0.25">
      <c r="A36" s="61"/>
      <c r="B36" s="30" t="s">
        <v>31</v>
      </c>
      <c r="C36" s="55"/>
      <c r="D36" s="58"/>
      <c r="E36" s="52"/>
      <c r="F36" s="52"/>
    </row>
    <row r="37" spans="1:6" x14ac:dyDescent="0.25">
      <c r="A37" s="61"/>
      <c r="B37" s="30" t="s">
        <v>44</v>
      </c>
      <c r="C37" s="55"/>
      <c r="D37" s="58"/>
      <c r="E37" s="52"/>
      <c r="F37" s="52"/>
    </row>
    <row r="38" spans="1:6" x14ac:dyDescent="0.25">
      <c r="A38" s="61"/>
      <c r="B38" s="30" t="s">
        <v>33</v>
      </c>
      <c r="C38" s="55"/>
      <c r="D38" s="58"/>
      <c r="E38" s="52"/>
      <c r="F38" s="52"/>
    </row>
    <row r="39" spans="1:6" x14ac:dyDescent="0.25">
      <c r="A39" s="61"/>
      <c r="B39" s="30" t="s">
        <v>34</v>
      </c>
      <c r="C39" s="55"/>
      <c r="D39" s="58"/>
      <c r="E39" s="52"/>
      <c r="F39" s="52"/>
    </row>
    <row r="40" spans="1:6" x14ac:dyDescent="0.25">
      <c r="A40" s="62"/>
      <c r="B40" s="31" t="s">
        <v>35</v>
      </c>
      <c r="C40" s="56"/>
      <c r="D40" s="59"/>
      <c r="E40" s="53"/>
      <c r="F40" s="53"/>
    </row>
    <row r="41" spans="1:6" ht="43.5" x14ac:dyDescent="0.25">
      <c r="A41" s="45"/>
      <c r="B41" s="31" t="s">
        <v>45</v>
      </c>
      <c r="C41" s="46"/>
      <c r="D41" s="47"/>
      <c r="E41" s="44"/>
      <c r="F41" s="44"/>
    </row>
    <row r="42" spans="1:6" ht="42.75" x14ac:dyDescent="0.25">
      <c r="A42" s="11" t="s">
        <v>46</v>
      </c>
      <c r="B42" s="6" t="s">
        <v>47</v>
      </c>
      <c r="C42" s="10" t="s">
        <v>10</v>
      </c>
      <c r="D42" s="50">
        <v>7</v>
      </c>
      <c r="E42" s="15"/>
      <c r="F42" s="15"/>
    </row>
    <row r="43" spans="1:6" ht="171" x14ac:dyDescent="0.25">
      <c r="A43" s="11" t="s">
        <v>48</v>
      </c>
      <c r="B43" s="16" t="s">
        <v>49</v>
      </c>
      <c r="C43" s="10" t="s">
        <v>10</v>
      </c>
      <c r="D43" s="50">
        <v>7</v>
      </c>
      <c r="E43" s="15"/>
      <c r="F43" s="15"/>
    </row>
    <row r="44" spans="1:6" ht="228" x14ac:dyDescent="0.25">
      <c r="A44" s="11" t="s">
        <v>50</v>
      </c>
      <c r="B44" s="16" t="s">
        <v>51</v>
      </c>
      <c r="C44" s="10" t="s">
        <v>10</v>
      </c>
      <c r="D44" s="50">
        <v>17</v>
      </c>
      <c r="E44" s="15"/>
      <c r="F44" s="15"/>
    </row>
    <row r="45" spans="1:6" ht="199.5" x14ac:dyDescent="0.25">
      <c r="A45" s="11" t="s">
        <v>52</v>
      </c>
      <c r="B45" s="16" t="s">
        <v>53</v>
      </c>
      <c r="C45" s="11" t="s">
        <v>54</v>
      </c>
      <c r="D45" s="50">
        <v>1</v>
      </c>
      <c r="E45" s="42"/>
      <c r="F45" s="44"/>
    </row>
    <row r="46" spans="1:6" ht="57" x14ac:dyDescent="0.25">
      <c r="A46" s="11" t="s">
        <v>55</v>
      </c>
      <c r="B46" s="16" t="s">
        <v>57</v>
      </c>
      <c r="C46" s="32" t="s">
        <v>54</v>
      </c>
      <c r="D46" s="50">
        <v>1</v>
      </c>
      <c r="E46" s="33"/>
      <c r="F46" s="28"/>
    </row>
    <row r="47" spans="1:6" ht="99.75" x14ac:dyDescent="0.25">
      <c r="A47" s="11" t="s">
        <v>56</v>
      </c>
      <c r="B47" s="16" t="s">
        <v>59</v>
      </c>
      <c r="C47" s="32" t="s">
        <v>10</v>
      </c>
      <c r="D47" s="50">
        <v>32</v>
      </c>
      <c r="E47" s="33"/>
      <c r="F47" s="28"/>
    </row>
    <row r="48" spans="1:6" ht="85.5" x14ac:dyDescent="0.25">
      <c r="A48" s="11" t="s">
        <v>58</v>
      </c>
      <c r="B48" s="16" t="s">
        <v>78</v>
      </c>
      <c r="C48" s="32" t="s">
        <v>54</v>
      </c>
      <c r="D48" s="50">
        <v>1</v>
      </c>
      <c r="E48" s="33"/>
      <c r="F48" s="28"/>
    </row>
    <row r="49" spans="1:6" ht="28.5" x14ac:dyDescent="0.25">
      <c r="A49" s="6"/>
      <c r="B49" s="6" t="s">
        <v>60</v>
      </c>
      <c r="C49" s="10"/>
      <c r="D49" s="14"/>
      <c r="E49" s="12"/>
      <c r="F49" s="15"/>
    </row>
  </sheetData>
  <sheetProtection formatCells="0" formatColumns="0" formatRows="0" insertColumns="0" insertRows="0" insertHyperlinks="0" deleteColumns="0" deleteRows="0" sort="0" autoFilter="0" pivotTables="0"/>
  <mergeCells count="31">
    <mergeCell ref="F16:F21"/>
    <mergeCell ref="B1:F1"/>
    <mergeCell ref="A23:A28"/>
    <mergeCell ref="C23:C28"/>
    <mergeCell ref="D23:D28"/>
    <mergeCell ref="E23:E28"/>
    <mergeCell ref="F23:F28"/>
    <mergeCell ref="A4:A9"/>
    <mergeCell ref="C4:C9"/>
    <mergeCell ref="D4:D9"/>
    <mergeCell ref="E4:E9"/>
    <mergeCell ref="F4:F9"/>
    <mergeCell ref="F10:F15"/>
    <mergeCell ref="A10:A15"/>
    <mergeCell ref="A16:A21"/>
    <mergeCell ref="C10:C15"/>
    <mergeCell ref="D10:D15"/>
    <mergeCell ref="E10:E15"/>
    <mergeCell ref="A29:A34"/>
    <mergeCell ref="C29:C34"/>
    <mergeCell ref="D29:D34"/>
    <mergeCell ref="E29:E34"/>
    <mergeCell ref="C16:C21"/>
    <mergeCell ref="D16:D21"/>
    <mergeCell ref="E16:E21"/>
    <mergeCell ref="F29:F34"/>
    <mergeCell ref="C35:C40"/>
    <mergeCell ref="D35:D40"/>
    <mergeCell ref="E35:E40"/>
    <mergeCell ref="A35:A40"/>
    <mergeCell ref="F35:F40"/>
  </mergeCells>
  <pageMargins left="0.7" right="0.7" top="0.75" bottom="0.75" header="0.3" footer="0.3"/>
  <pageSetup paperSize="9" scale="90" orientation="portrait" r:id="rId1"/>
  <headerFooter>
    <oddFooter xml:space="preserve">&amp;C&amp;P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view="pageBreakPreview" zoomScaleNormal="100" zoomScaleSheetLayoutView="100" workbookViewId="0">
      <selection activeCell="B13" sqref="B13"/>
    </sheetView>
  </sheetViews>
  <sheetFormatPr defaultRowHeight="15" x14ac:dyDescent="0.25"/>
  <cols>
    <col min="1" max="1" width="5.5703125" customWidth="1"/>
    <col min="2" max="2" width="52.28515625" customWidth="1"/>
    <col min="3" max="3" width="7.140625" bestFit="1" customWidth="1"/>
    <col min="4" max="4" width="7.28515625" bestFit="1" customWidth="1"/>
    <col min="5" max="5" width="12.85546875" bestFit="1" customWidth="1"/>
    <col min="6" max="6" width="14.140625" bestFit="1" customWidth="1"/>
  </cols>
  <sheetData>
    <row r="1" spans="1:6" ht="96.75" customHeight="1" x14ac:dyDescent="0.25">
      <c r="A1" s="49" t="s">
        <v>68</v>
      </c>
      <c r="B1" s="66" t="s">
        <v>61</v>
      </c>
      <c r="C1" s="67"/>
      <c r="D1" s="67"/>
      <c r="E1" s="67"/>
      <c r="F1" s="68"/>
    </row>
    <row r="2" spans="1:6" s="26" customFormat="1" ht="30" x14ac:dyDescent="0.25">
      <c r="A2" s="36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 x14ac:dyDescent="0.25">
      <c r="A3" s="36" t="s">
        <v>80</v>
      </c>
      <c r="B3" s="37" t="s">
        <v>63</v>
      </c>
      <c r="C3" s="5"/>
      <c r="D3" s="5"/>
      <c r="E3" s="5"/>
      <c r="F3" s="5"/>
    </row>
    <row r="4" spans="1:6" x14ac:dyDescent="0.25">
      <c r="A4" s="40" t="s">
        <v>81</v>
      </c>
      <c r="B4" s="41" t="s">
        <v>88</v>
      </c>
      <c r="C4" s="10" t="s">
        <v>79</v>
      </c>
      <c r="D4" s="50">
        <v>35</v>
      </c>
      <c r="E4" s="9"/>
      <c r="F4" s="9"/>
    </row>
    <row r="5" spans="1:6" x14ac:dyDescent="0.25">
      <c r="A5" s="40" t="s">
        <v>82</v>
      </c>
      <c r="B5" s="41" t="s">
        <v>89</v>
      </c>
      <c r="C5" s="10" t="s">
        <v>79</v>
      </c>
      <c r="D5" s="50">
        <v>35</v>
      </c>
      <c r="E5" s="9"/>
      <c r="F5" s="9"/>
    </row>
    <row r="6" spans="1:6" x14ac:dyDescent="0.25">
      <c r="A6" s="40" t="s">
        <v>83</v>
      </c>
      <c r="B6" s="41" t="s">
        <v>62</v>
      </c>
      <c r="C6" s="10" t="s">
        <v>12</v>
      </c>
      <c r="D6" s="50">
        <v>1</v>
      </c>
      <c r="E6" s="9"/>
      <c r="F6" s="9"/>
    </row>
    <row r="7" spans="1:6" ht="71.25" x14ac:dyDescent="0.25">
      <c r="A7" s="43" t="s">
        <v>87</v>
      </c>
      <c r="B7" s="41" t="s">
        <v>91</v>
      </c>
      <c r="C7" s="10" t="s">
        <v>90</v>
      </c>
      <c r="D7" s="50">
        <v>105</v>
      </c>
      <c r="E7" s="42"/>
      <c r="F7" s="44"/>
    </row>
    <row r="8" spans="1:6" ht="28.5" x14ac:dyDescent="0.25">
      <c r="A8" s="40"/>
      <c r="B8" s="6" t="s">
        <v>64</v>
      </c>
      <c r="C8" s="10"/>
      <c r="D8" s="14"/>
      <c r="E8" s="12"/>
      <c r="F8" s="15">
        <f>SUM(F4:F6)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F1"/>
  </mergeCells>
  <pageMargins left="0.7" right="0.7" top="0.75" bottom="0.75" header="0.3" footer="0.3"/>
  <pageSetup paperSize="9" scale="90" orientation="portrait" r:id="rId1"/>
  <headerFooter>
    <oddFooter xml:space="preserve">&amp;C&amp;P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view="pageBreakPreview" zoomScaleNormal="100" zoomScaleSheetLayoutView="100" workbookViewId="0">
      <selection activeCell="F16" sqref="F16"/>
    </sheetView>
  </sheetViews>
  <sheetFormatPr defaultRowHeight="15" x14ac:dyDescent="0.25"/>
  <cols>
    <col min="1" max="1" width="5.5703125" customWidth="1"/>
    <col min="2" max="2" width="52.28515625" customWidth="1"/>
    <col min="3" max="3" width="7.140625" bestFit="1" customWidth="1"/>
    <col min="4" max="4" width="7.28515625" bestFit="1" customWidth="1"/>
    <col min="5" max="5" width="12.85546875" bestFit="1" customWidth="1"/>
    <col min="6" max="6" width="14.140625" bestFit="1" customWidth="1"/>
  </cols>
  <sheetData>
    <row r="1" spans="1:6" x14ac:dyDescent="0.25">
      <c r="A1" s="36" t="s">
        <v>69</v>
      </c>
      <c r="B1" s="66" t="s">
        <v>65</v>
      </c>
      <c r="C1" s="67"/>
      <c r="D1" s="67"/>
      <c r="E1" s="67"/>
      <c r="F1" s="68"/>
    </row>
    <row r="2" spans="1:6" s="26" customFormat="1" ht="30" x14ac:dyDescent="0.25">
      <c r="A2" s="36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 s="35" customFormat="1" ht="99.75" x14ac:dyDescent="0.25">
      <c r="A3" s="48" t="s">
        <v>66</v>
      </c>
      <c r="B3" s="38" t="s">
        <v>67</v>
      </c>
      <c r="C3" s="39" t="s">
        <v>11</v>
      </c>
      <c r="D3" s="50">
        <v>400</v>
      </c>
      <c r="E3" s="9"/>
      <c r="F3" s="9"/>
    </row>
    <row r="4" spans="1:6" x14ac:dyDescent="0.25">
      <c r="A4" s="40"/>
      <c r="B4" s="6" t="s">
        <v>70</v>
      </c>
      <c r="C4" s="10"/>
      <c r="D4" s="14"/>
      <c r="E4" s="12"/>
      <c r="F4" s="15"/>
    </row>
  </sheetData>
  <sheetProtection formatCells="0" formatColumns="0" formatRows="0" insertColumns="0" insertRows="0" insertHyperlinks="0" deleteColumns="0" deleteRows="0" sort="0" autoFilter="0" pivotTables="0"/>
  <mergeCells count="1">
    <mergeCell ref="B1:F1"/>
  </mergeCells>
  <phoneticPr fontId="7" type="noConversion"/>
  <pageMargins left="0.7" right="0.7" top="0.75" bottom="0.75" header="0.3" footer="0.3"/>
  <pageSetup paperSize="9" scale="90" orientation="portrait" r:id="rId1"/>
  <headerFooter>
    <oddFooter xml:space="preserve">&amp;C&amp;P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view="pageBreakPreview" zoomScale="130" zoomScaleNormal="100" zoomScaleSheetLayoutView="130" workbookViewId="0">
      <selection activeCell="C26" sqref="C26"/>
    </sheetView>
  </sheetViews>
  <sheetFormatPr defaultRowHeight="14.25" x14ac:dyDescent="0.2"/>
  <cols>
    <col min="1" max="1" width="5.28515625" style="1" customWidth="1"/>
    <col min="2" max="2" width="62.140625" style="1" customWidth="1"/>
    <col min="3" max="3" width="17" style="1" bestFit="1" customWidth="1"/>
    <col min="4" max="16384" width="9.140625" style="1"/>
  </cols>
  <sheetData>
    <row r="1" spans="1:3" ht="15" x14ac:dyDescent="0.2">
      <c r="A1" s="5"/>
      <c r="B1" s="5" t="s">
        <v>71</v>
      </c>
      <c r="C1" s="5"/>
    </row>
    <row r="2" spans="1:3" ht="15" x14ac:dyDescent="0.2">
      <c r="A2" s="5" t="s">
        <v>1</v>
      </c>
      <c r="B2" s="5" t="s">
        <v>2</v>
      </c>
      <c r="C2" s="5"/>
    </row>
    <row r="3" spans="1:3" ht="15" x14ac:dyDescent="0.2">
      <c r="A3" s="5">
        <v>1</v>
      </c>
      <c r="B3" s="18" t="s">
        <v>7</v>
      </c>
      <c r="C3" s="19">
        <f>'DEMONTAŽNI I PRIPREMNI RADOVI'!F7</f>
        <v>0</v>
      </c>
    </row>
    <row r="4" spans="1:3" ht="15" x14ac:dyDescent="0.2">
      <c r="A4" s="5">
        <v>2</v>
      </c>
      <c r="B4" s="18" t="s">
        <v>13</v>
      </c>
      <c r="C4" s="19">
        <f>VENTILOKONVEKTORI!F49</f>
        <v>0</v>
      </c>
    </row>
    <row r="5" spans="1:3" ht="15" x14ac:dyDescent="0.2">
      <c r="A5" s="5">
        <v>3</v>
      </c>
      <c r="B5" s="18" t="s">
        <v>72</v>
      </c>
      <c r="C5" s="19">
        <f>'ELEKTRO I AUT REG'!F8</f>
        <v>0</v>
      </c>
    </row>
    <row r="6" spans="1:3" ht="15" x14ac:dyDescent="0.2">
      <c r="A6" s="5">
        <v>4</v>
      </c>
      <c r="B6" s="18" t="s">
        <v>73</v>
      </c>
      <c r="C6" s="19">
        <f>'GRAĐEVINSKI RADOVI'!F4</f>
        <v>0</v>
      </c>
    </row>
    <row r="7" spans="1:3" ht="7.5" customHeight="1" thickBot="1" x14ac:dyDescent="0.25"/>
    <row r="8" spans="1:3" ht="15.75" thickBot="1" x14ac:dyDescent="0.25">
      <c r="B8" s="20" t="s">
        <v>74</v>
      </c>
      <c r="C8" s="21">
        <f>SUM(C3:C7)</f>
        <v>0</v>
      </c>
    </row>
    <row r="9" spans="1:3" ht="15" thickBot="1" x14ac:dyDescent="0.25"/>
    <row r="10" spans="1:3" ht="15.75" thickBot="1" x14ac:dyDescent="0.25">
      <c r="B10" s="20" t="s">
        <v>75</v>
      </c>
      <c r="C10" s="21">
        <f>C8*0.25</f>
        <v>0</v>
      </c>
    </row>
    <row r="11" spans="1:3" ht="15" thickBot="1" x14ac:dyDescent="0.25">
      <c r="C11" s="34"/>
    </row>
    <row r="12" spans="1:3" ht="15.75" thickBot="1" x14ac:dyDescent="0.25">
      <c r="B12" s="20" t="s">
        <v>76</v>
      </c>
      <c r="C12" s="21">
        <f>SUM(C8:C10)</f>
        <v>0</v>
      </c>
    </row>
    <row r="18" ht="9.75" customHeight="1" x14ac:dyDescent="0.2"/>
  </sheetData>
  <sheetProtection formatCells="0" formatColumns="0" formatRows="0" insertColumns="0" insertRows="0" insertHyperlinks="0" deleteColumns="0" deleteRows="0" sort="0" autoFilter="0" pivotTables="0"/>
  <phoneticPr fontId="7" type="noConversion"/>
  <pageMargins left="0.7" right="0.7" top="0.75" bottom="0.75" header="0.3" footer="0.3"/>
  <pageSetup paperSize="9" scale="95" orientation="portrait" r:id="rId1"/>
  <headerFooter>
    <oddFooter xml:space="preserve">&amp;C&amp;P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DEMONTAŽNI I PRIPREMNI RADOVI</vt:lpstr>
      <vt:lpstr>VENTILOKONVEKTORI</vt:lpstr>
      <vt:lpstr>ELEKTRO I AUT REG</vt:lpstr>
      <vt:lpstr>GRAĐEVINSKI RADOVI</vt:lpstr>
      <vt:lpstr>REKAPITULACIJA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Nenad Režek</cp:lastModifiedBy>
  <cp:revision/>
  <dcterms:created xsi:type="dcterms:W3CDTF">2013-06-13T10:02:47Z</dcterms:created>
  <dcterms:modified xsi:type="dcterms:W3CDTF">2018-10-17T11:28:34Z</dcterms:modified>
  <cp:category/>
  <cp:contentStatus/>
</cp:coreProperties>
</file>