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<sst xmlns="http://schemas.openxmlformats.org/spreadsheetml/2006/main" count="143" uniqueCount="112">
  <si>
    <t>Red.
br.</t>
  </si>
  <si>
    <t>Financijski pokazatelji</t>
  </si>
  <si>
    <t xml:space="preserve">Iznosi u tisućama kunama </t>
  </si>
  <si>
    <t>Indeks</t>
  </si>
  <si>
    <t>I</t>
  </si>
  <si>
    <t>POLJOPRIVREDA, ŠUMARSTVO I RIBARSTVO</t>
  </si>
  <si>
    <t>1.</t>
  </si>
  <si>
    <t xml:space="preserve">Broj poduzetnika </t>
  </si>
  <si>
    <t>2.</t>
  </si>
  <si>
    <t>Ukupni prihod</t>
  </si>
  <si>
    <t>3.</t>
  </si>
  <si>
    <t>Nadnice i plaće neto</t>
  </si>
  <si>
    <t>4.</t>
  </si>
  <si>
    <t>Ukupni rashodi</t>
  </si>
  <si>
    <t>5.</t>
  </si>
  <si>
    <t>Broj zaposlenih</t>
  </si>
  <si>
    <t>6.</t>
  </si>
  <si>
    <t>Prosječna neto plaća po zaposlenome (iznos u kunama)</t>
  </si>
  <si>
    <t>7.</t>
  </si>
  <si>
    <t>Dobit razdoblja (+) / Gubitak razdoblja (-)</t>
  </si>
  <si>
    <t>Udio A u UP  BBŽ ( % )</t>
  </si>
  <si>
    <t>Udio A u UR  BBŽ ( % )</t>
  </si>
  <si>
    <t>II</t>
  </si>
  <si>
    <t>C10 - PROIZVODNJA PREHRAMBENIH PROIZVODA</t>
  </si>
  <si>
    <t>Udio C 10 u UR prerađivačke industrije ( % )</t>
  </si>
  <si>
    <t>Udio C 10 u UP prerađivačke industrije ( % )</t>
  </si>
  <si>
    <t>Udio C 10 u UP BBŽ ( % )</t>
  </si>
  <si>
    <t>Udio C 10 u UR BBŽ ( % )</t>
  </si>
  <si>
    <t>III</t>
  </si>
  <si>
    <t>C 11 - PROIZVODNJA PIĆA</t>
  </si>
  <si>
    <t>Udio C 11 u UP prerađivačke industrije u ( % )</t>
  </si>
  <si>
    <t>Udio C 11 u UR prerađivačke industrije u ( % )</t>
  </si>
  <si>
    <t>Šifra</t>
  </si>
  <si>
    <t>NKD</t>
  </si>
  <si>
    <t>IZVOZ</t>
  </si>
  <si>
    <t>UVOZ</t>
  </si>
  <si>
    <t>INDEKS</t>
  </si>
  <si>
    <t>Ukupno BBŽ</t>
  </si>
  <si>
    <t>A</t>
  </si>
  <si>
    <t>Ukupno poljoprivreda, šumarstvo i ribarstvo</t>
  </si>
  <si>
    <t>A 0111</t>
  </si>
  <si>
    <t>Uzgoj žitarica (osim riže), mahunarki i uljanog sjemenja</t>
  </si>
  <si>
    <t>A 0113</t>
  </si>
  <si>
    <t>0113 Uzgoj povrća, dinja i lubenica, korjenastog i gomoljastog povrća</t>
  </si>
  <si>
    <t>A 0119</t>
  </si>
  <si>
    <t>0119 Uzgoj ostalih jednogodišnjih usjeva</t>
  </si>
  <si>
    <t>A 0121</t>
  </si>
  <si>
    <t>0121 Uzgoj grožđa</t>
  </si>
  <si>
    <t>A 0124</t>
  </si>
  <si>
    <t>0124 Uzgoj jezgričavog i koštuničavog voća</t>
  </si>
  <si>
    <t>A 0125</t>
  </si>
  <si>
    <t>0125 Uzgoj bobičastog, orašastog i ostalog voća</t>
  </si>
  <si>
    <t>A 0128</t>
  </si>
  <si>
    <t>0128 Uzgoj bilja za uporabu u farmaciji, aromatskog, začinskog i ljekovitog bilja</t>
  </si>
  <si>
    <t>A 0130</t>
  </si>
  <si>
    <t>0130 Uzgoj sadnog materijala i ukrasnog bilja</t>
  </si>
  <si>
    <t>A 0141</t>
  </si>
  <si>
    <t>0141 Uzgoj muznih krava</t>
  </si>
  <si>
    <t>A 0142</t>
  </si>
  <si>
    <t>0142 Uzgoj ostalih goveda i bivola</t>
  </si>
  <si>
    <t>A 0146</t>
  </si>
  <si>
    <t>0146 Uzgoj svinja</t>
  </si>
  <si>
    <t>A 0147</t>
  </si>
  <si>
    <t>0147 Uzgoj peradi</t>
  </si>
  <si>
    <t>A 0149</t>
  </si>
  <si>
    <t>0149 Uzgoj ostalih životinja</t>
  </si>
  <si>
    <t>A 0150</t>
  </si>
  <si>
    <t>0150 Mješovita proizvodnja</t>
  </si>
  <si>
    <t>A 0161</t>
  </si>
  <si>
    <t>0161 Pomoćne djelatnosti za uzgoj usjeva</t>
  </si>
  <si>
    <t>A 0170</t>
  </si>
  <si>
    <t>0170 Lov, stupičarenje i uslužne djelatnosti povezane s njima</t>
  </si>
  <si>
    <t>A 0220</t>
  </si>
  <si>
    <t>0220 Sječa drva</t>
  </si>
  <si>
    <t>A 0312</t>
  </si>
  <si>
    <t>0312 Slatkovodni ribolov</t>
  </si>
  <si>
    <t>A 0322</t>
  </si>
  <si>
    <t>0322 Slatkovodna akvakultura</t>
  </si>
  <si>
    <t>C</t>
  </si>
  <si>
    <t>Ukupno prerađivačka industrija</t>
  </si>
  <si>
    <t>C 1011</t>
  </si>
  <si>
    <t xml:space="preserve"> Prerada i konzerviranje mesa</t>
  </si>
  <si>
    <t>C 1039</t>
  </si>
  <si>
    <t>Ostala prerada i konzerviranje voća i povrća</t>
  </si>
  <si>
    <t>C 1051</t>
  </si>
  <si>
    <t>Djelatnosti mljekara i proizvođača sira</t>
  </si>
  <si>
    <t>C 1061</t>
  </si>
  <si>
    <t>Proizvodnja mlinskih proizvoda</t>
  </si>
  <si>
    <t>C 1071</t>
  </si>
  <si>
    <t>Proizvodnja kruha; proizvodnja svježih peciva, slastičarskih proizvoda i kolača</t>
  </si>
  <si>
    <t>C 1072</t>
  </si>
  <si>
    <t>Proizvodnja dvopeka, keksa i srodnih proizvoda; proizvodnja trajnih peciva, slastičarskih proizvoda i kolača</t>
  </si>
  <si>
    <t>C 1073</t>
  </si>
  <si>
    <t xml:space="preserve"> Proizvodnja makarona, njoka, kuskusa i slične tjestenine</t>
  </si>
  <si>
    <t>C 1083</t>
  </si>
  <si>
    <t>Prerada čaja i kave</t>
  </si>
  <si>
    <t>C 1089</t>
  </si>
  <si>
    <t>Proizvodnja ostalih prehrambenih proizvoda</t>
  </si>
  <si>
    <t>C 1091</t>
  </si>
  <si>
    <t>Proizvodnja pripremljene stočne hrane</t>
  </si>
  <si>
    <t>C 1101</t>
  </si>
  <si>
    <t>Destiliranje, pročišćavanje i miješanje alkoholnih pića</t>
  </si>
  <si>
    <t>C 1102</t>
  </si>
  <si>
    <t xml:space="preserve"> Proizvodnja vina od grožđa</t>
  </si>
  <si>
    <t>C 1107</t>
  </si>
  <si>
    <t>Proizvodnja osvježavajućih napitaka; proizvodnja mineralne i drugih flaširanih voda</t>
  </si>
  <si>
    <t>iznosi u tisućama kuna</t>
  </si>
  <si>
    <t>I-XII 2015</t>
  </si>
  <si>
    <t>I-XII 2016</t>
  </si>
  <si>
    <t>SALDO I-XII 2016</t>
  </si>
  <si>
    <t>Prosječan broj zaposlenih na bazi sati rada</t>
  </si>
  <si>
    <t>Neto plaće i nadnice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</si>
</sst>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_ ;[Red]\-#,##0\ "/>
    <numFmt numFmtId="166" formatCode="#,##0.0"/>
    <numFmt numFmtId="167" formatCode="_-* #,##0\ _k_n_-;\-* #,##0\ _k_n_-;_-* &quot;-&quot;??\ _k_n_-;_-@_-"/>
    <numFmt numFmtId="168" formatCode="#0.0"/>
    <numFmt numFmtId="169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0.5"/>
      <color indexed="8"/>
      <name val="Calibri"/>
      <family val="2"/>
    </font>
    <font>
      <sz val="8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46" fillId="0" borderId="10" xfId="0" applyFont="1" applyBorder="1" applyAlignment="1">
      <alignment/>
    </xf>
    <xf numFmtId="0" fontId="44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1" xfId="0" applyFont="1" applyBorder="1" applyAlignment="1">
      <alignment/>
    </xf>
    <xf numFmtId="0" fontId="0" fillId="0" borderId="0" xfId="0" applyBorder="1" applyAlignment="1">
      <alignment/>
    </xf>
    <xf numFmtId="0" fontId="47" fillId="0" borderId="12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3" fillId="33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Continuous" vertical="center"/>
    </xf>
    <xf numFmtId="0" fontId="4" fillId="0" borderId="18" xfId="0" applyFont="1" applyBorder="1" applyAlignment="1">
      <alignment horizontal="right"/>
    </xf>
    <xf numFmtId="3" fontId="8" fillId="0" borderId="19" xfId="0" applyNumberFormat="1" applyFont="1" applyBorder="1" applyAlignment="1">
      <alignment horizontal="right" vertical="center"/>
    </xf>
    <xf numFmtId="168" fontId="8" fillId="0" borderId="2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169" fontId="28" fillId="0" borderId="17" xfId="58" applyNumberFormat="1" applyFont="1" applyFill="1" applyBorder="1" applyAlignment="1">
      <alignment horizontal="right" vertical="center" wrapText="1"/>
    </xf>
    <xf numFmtId="3" fontId="29" fillId="0" borderId="17" xfId="0" applyNumberFormat="1" applyFont="1" applyBorder="1" applyAlignment="1">
      <alignment horizontal="right" vertical="center" wrapText="1"/>
    </xf>
    <xf numFmtId="166" fontId="29" fillId="0" borderId="17" xfId="0" applyNumberFormat="1" applyFont="1" applyBorder="1" applyAlignment="1">
      <alignment horizontal="right" vertical="center" wrapText="1"/>
    </xf>
    <xf numFmtId="169" fontId="29" fillId="0" borderId="17" xfId="58" applyNumberFormat="1" applyFont="1" applyBorder="1" applyAlignment="1">
      <alignment horizontal="right" vertical="center" wrapText="1"/>
    </xf>
    <xf numFmtId="0" fontId="29" fillId="0" borderId="17" xfId="0" applyFont="1" applyBorder="1" applyAlignment="1">
      <alignment horizontal="right"/>
    </xf>
    <xf numFmtId="3" fontId="29" fillId="0" borderId="17" xfId="0" applyNumberFormat="1" applyFont="1" applyBorder="1" applyAlignment="1">
      <alignment vertical="center" wrapText="1"/>
    </xf>
    <xf numFmtId="166" fontId="29" fillId="0" borderId="17" xfId="0" applyNumberFormat="1" applyFont="1" applyBorder="1" applyAlignment="1">
      <alignment vertical="center" wrapText="1"/>
    </xf>
    <xf numFmtId="3" fontId="29" fillId="34" borderId="17" xfId="0" applyNumberFormat="1" applyFont="1" applyFill="1" applyBorder="1" applyAlignment="1">
      <alignment vertical="center" wrapText="1"/>
    </xf>
    <xf numFmtId="166" fontId="29" fillId="34" borderId="17" xfId="0" applyNumberFormat="1" applyFont="1" applyFill="1" applyBorder="1" applyAlignment="1">
      <alignment vertical="center" wrapText="1"/>
    </xf>
    <xf numFmtId="3" fontId="28" fillId="35" borderId="17" xfId="0" applyNumberFormat="1" applyFont="1" applyFill="1" applyBorder="1" applyAlignment="1">
      <alignment vertical="center" wrapText="1"/>
    </xf>
    <xf numFmtId="166" fontId="28" fillId="35" borderId="17" xfId="0" applyNumberFormat="1" applyFont="1" applyFill="1" applyBorder="1" applyAlignment="1">
      <alignment vertical="center" wrapText="1"/>
    </xf>
    <xf numFmtId="3" fontId="29" fillId="35" borderId="17" xfId="0" applyNumberFormat="1" applyFont="1" applyFill="1" applyBorder="1" applyAlignment="1">
      <alignment vertical="center" wrapText="1"/>
    </xf>
    <xf numFmtId="166" fontId="29" fillId="35" borderId="17" xfId="0" applyNumberFormat="1" applyFont="1" applyFill="1" applyBorder="1" applyAlignment="1">
      <alignment vertical="center" wrapText="1"/>
    </xf>
    <xf numFmtId="0" fontId="3" fillId="35" borderId="17" xfId="0" applyFont="1" applyFill="1" applyBorder="1" applyAlignment="1">
      <alignment vertical="center"/>
    </xf>
    <xf numFmtId="10" fontId="29" fillId="0" borderId="17" xfId="58" applyNumberFormat="1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6"/>
  <sheetViews>
    <sheetView tabSelected="1" zoomScalePageLayoutView="0" workbookViewId="0" topLeftCell="A70">
      <selection activeCell="D12" sqref="D12"/>
    </sheetView>
  </sheetViews>
  <sheetFormatPr defaultColWidth="9.140625" defaultRowHeight="15"/>
  <cols>
    <col min="2" max="2" width="57.140625" style="0" customWidth="1"/>
    <col min="3" max="3" width="18.421875" style="0" customWidth="1"/>
    <col min="4" max="4" width="15.140625" style="0" customWidth="1"/>
    <col min="8" max="8" width="11.7109375" style="0" customWidth="1"/>
    <col min="9" max="9" width="12.8515625" style="0" customWidth="1"/>
  </cols>
  <sheetData>
    <row r="3" spans="1:5" ht="25.5">
      <c r="A3" s="11" t="s">
        <v>0</v>
      </c>
      <c r="B3" s="9" t="s">
        <v>1</v>
      </c>
      <c r="C3" s="6" t="s">
        <v>2</v>
      </c>
      <c r="D3" s="1"/>
      <c r="E3" s="4" t="s">
        <v>3</v>
      </c>
    </row>
    <row r="4" spans="1:5" ht="15">
      <c r="A4" s="7"/>
      <c r="B4" s="10"/>
      <c r="C4" s="8" t="s">
        <v>107</v>
      </c>
      <c r="D4" s="3" t="s">
        <v>108</v>
      </c>
      <c r="E4" s="5"/>
    </row>
    <row r="5" spans="1:5" ht="18.75">
      <c r="A5" s="14" t="s">
        <v>4</v>
      </c>
      <c r="B5" s="15" t="s">
        <v>5</v>
      </c>
      <c r="C5" s="12"/>
      <c r="D5" s="12"/>
      <c r="E5" s="13"/>
    </row>
    <row r="6" spans="1:5" ht="15.75">
      <c r="A6" s="16" t="s">
        <v>6</v>
      </c>
      <c r="B6" s="39" t="s">
        <v>7</v>
      </c>
      <c r="C6" s="48"/>
      <c r="D6" s="48">
        <v>169</v>
      </c>
      <c r="E6" s="48"/>
    </row>
    <row r="7" spans="1:5" ht="15.75">
      <c r="A7" s="16" t="s">
        <v>8</v>
      </c>
      <c r="B7" s="39" t="s">
        <v>9</v>
      </c>
      <c r="C7" s="45">
        <v>571123.109</v>
      </c>
      <c r="D7" s="45">
        <v>617299.199</v>
      </c>
      <c r="E7" s="46">
        <v>108.08513773516385</v>
      </c>
    </row>
    <row r="8" spans="1:5" s="2" customFormat="1" ht="15.75">
      <c r="A8" s="16" t="s">
        <v>10</v>
      </c>
      <c r="B8" s="39" t="s">
        <v>13</v>
      </c>
      <c r="C8" s="45">
        <v>550966.075</v>
      </c>
      <c r="D8" s="45">
        <v>603247.521</v>
      </c>
      <c r="E8" s="46">
        <v>109.48904993832878</v>
      </c>
    </row>
    <row r="9" spans="1:5" ht="15.75">
      <c r="A9" s="16" t="s">
        <v>12</v>
      </c>
      <c r="B9" s="39" t="s">
        <v>111</v>
      </c>
      <c r="C9" s="45">
        <v>35016.138</v>
      </c>
      <c r="D9" s="45">
        <v>37867.738</v>
      </c>
      <c r="E9" s="46">
        <v>108.14367363985143</v>
      </c>
    </row>
    <row r="10" spans="1:5" ht="15.75">
      <c r="A10" s="16" t="s">
        <v>14</v>
      </c>
      <c r="B10" s="39" t="s">
        <v>110</v>
      </c>
      <c r="C10" s="45">
        <v>841</v>
      </c>
      <c r="D10" s="45">
        <v>886</v>
      </c>
      <c r="E10" s="46">
        <v>105.35077288941737</v>
      </c>
    </row>
    <row r="11" spans="1:5" ht="15.75">
      <c r="A11" s="16" t="s">
        <v>16</v>
      </c>
      <c r="B11" s="39" t="s">
        <v>17</v>
      </c>
      <c r="C11" s="45">
        <v>3469.692627824019</v>
      </c>
      <c r="D11" s="45">
        <v>3561.675884123401</v>
      </c>
      <c r="E11" s="46">
        <v>102.65104913218404</v>
      </c>
    </row>
    <row r="12" spans="1:5" ht="15.75">
      <c r="A12" s="16" t="s">
        <v>18</v>
      </c>
      <c r="B12" s="39" t="s">
        <v>19</v>
      </c>
      <c r="C12" s="45">
        <v>16960.132</v>
      </c>
      <c r="D12" s="45">
        <v>9574.124</v>
      </c>
      <c r="E12" s="46">
        <v>56.45076347283147</v>
      </c>
    </row>
    <row r="13" spans="1:5" ht="15.75">
      <c r="A13" s="16"/>
      <c r="B13" s="39" t="s">
        <v>20</v>
      </c>
      <c r="C13" s="44">
        <f>C8/6158125.243</f>
        <v>0.08946977420218732</v>
      </c>
      <c r="D13" s="44">
        <f>D7/6540333.109</f>
        <v>0.09438344939198111</v>
      </c>
      <c r="E13" s="48"/>
    </row>
    <row r="14" spans="1:5" ht="15.75">
      <c r="A14" s="17"/>
      <c r="B14" s="40" t="s">
        <v>21</v>
      </c>
      <c r="C14" s="44">
        <f>C8/6000145.638</f>
        <v>0.09182545028751182</v>
      </c>
      <c r="D14" s="44">
        <f>D8/6373285.093</f>
        <v>0.09465252412175434</v>
      </c>
      <c r="E14" s="48"/>
    </row>
    <row r="15" spans="1:5" ht="15.75">
      <c r="A15" s="20" t="s">
        <v>22</v>
      </c>
      <c r="B15" s="21" t="s">
        <v>23</v>
      </c>
      <c r="C15" s="48"/>
      <c r="D15" s="48"/>
      <c r="E15" s="48"/>
    </row>
    <row r="16" spans="1:5" ht="15.75">
      <c r="A16" s="19" t="s">
        <v>6</v>
      </c>
      <c r="B16" s="41" t="s">
        <v>7</v>
      </c>
      <c r="C16" s="48"/>
      <c r="D16" s="48">
        <v>52</v>
      </c>
      <c r="E16" s="48"/>
    </row>
    <row r="17" spans="1:5" ht="15.75">
      <c r="A17" s="16" t="s">
        <v>8</v>
      </c>
      <c r="B17" s="39" t="s">
        <v>9</v>
      </c>
      <c r="C17" s="45">
        <v>522948.364</v>
      </c>
      <c r="D17" s="45">
        <v>563174.41</v>
      </c>
      <c r="E17" s="46">
        <v>107.69216403935438</v>
      </c>
    </row>
    <row r="18" spans="1:5" ht="15.75">
      <c r="A18" s="16" t="s">
        <v>10</v>
      </c>
      <c r="B18" s="39" t="s">
        <v>13</v>
      </c>
      <c r="C18" s="45">
        <v>503652.256</v>
      </c>
      <c r="D18" s="45">
        <v>546442.375</v>
      </c>
      <c r="E18" s="46">
        <v>108.49596492227367</v>
      </c>
    </row>
    <row r="19" spans="1:5" ht="15.75">
      <c r="A19" s="16" t="s">
        <v>12</v>
      </c>
      <c r="B19" s="39" t="s">
        <v>111</v>
      </c>
      <c r="C19" s="45">
        <v>39964.466</v>
      </c>
      <c r="D19" s="45">
        <v>42047.844</v>
      </c>
      <c r="E19" s="46">
        <v>105.21307603609667</v>
      </c>
    </row>
    <row r="20" spans="1:5" ht="15.75">
      <c r="A20" s="16" t="s">
        <v>14</v>
      </c>
      <c r="B20" s="39" t="s">
        <v>110</v>
      </c>
      <c r="C20" s="45">
        <v>938</v>
      </c>
      <c r="D20" s="45">
        <v>959</v>
      </c>
      <c r="E20" s="46">
        <v>102.23880597014924</v>
      </c>
    </row>
    <row r="21" spans="1:5" ht="15.75">
      <c r="A21" s="16" t="s">
        <v>16</v>
      </c>
      <c r="B21" s="39" t="s">
        <v>17</v>
      </c>
      <c r="C21" s="45">
        <v>3550.5033759772564</v>
      </c>
      <c r="D21" s="45">
        <v>3653.7924921793533</v>
      </c>
      <c r="E21" s="46">
        <v>102.90914006450332</v>
      </c>
    </row>
    <row r="22" spans="1:5" ht="15.75">
      <c r="A22" s="16" t="s">
        <v>18</v>
      </c>
      <c r="B22" s="39" t="s">
        <v>19</v>
      </c>
      <c r="C22" s="45">
        <v>18410.238</v>
      </c>
      <c r="D22" s="45">
        <v>17761.223</v>
      </c>
      <c r="E22" s="46">
        <v>96.47470608473394</v>
      </c>
    </row>
    <row r="23" spans="1:5" ht="15.75">
      <c r="A23" s="16"/>
      <c r="B23" s="42" t="s">
        <v>25</v>
      </c>
      <c r="C23" s="58">
        <f>C17/2272663.855</f>
        <v>0.23010370092764995</v>
      </c>
      <c r="D23" s="58">
        <f>D17/2445098.694</f>
        <v>0.23032788467065451</v>
      </c>
      <c r="E23" s="48"/>
    </row>
    <row r="24" spans="1:5" ht="15.75">
      <c r="A24" s="16"/>
      <c r="B24" s="42" t="s">
        <v>26</v>
      </c>
      <c r="C24" s="44">
        <f>C17/6158125.243</f>
        <v>0.0849200598176272</v>
      </c>
      <c r="D24" s="44">
        <f>D17/6540333.109</f>
        <v>0.086107909278356</v>
      </c>
      <c r="E24" s="48"/>
    </row>
    <row r="25" spans="1:5" s="2" customFormat="1" ht="15.75">
      <c r="A25" s="16"/>
      <c r="B25" s="42" t="s">
        <v>24</v>
      </c>
      <c r="C25" s="47">
        <f>C18/2222097.628</f>
        <v>0.22665622322513004</v>
      </c>
      <c r="D25" s="47">
        <f>D18/2412096.452</f>
        <v>0.22654250602081644</v>
      </c>
      <c r="E25" s="48"/>
    </row>
    <row r="26" spans="1:5" ht="15.75">
      <c r="A26" s="17"/>
      <c r="B26" s="43" t="s">
        <v>27</v>
      </c>
      <c r="C26" s="44">
        <f>C18/6000145.638</f>
        <v>0.08394000519092067</v>
      </c>
      <c r="D26" s="44">
        <f>D18/6373285.093</f>
        <v>0.08573951534039746</v>
      </c>
      <c r="E26" s="48"/>
    </row>
    <row r="27" spans="1:5" ht="15.75">
      <c r="A27" s="22" t="s">
        <v>28</v>
      </c>
      <c r="B27" s="21" t="s">
        <v>29</v>
      </c>
      <c r="C27" s="48"/>
      <c r="D27" s="48"/>
      <c r="E27" s="48"/>
    </row>
    <row r="28" spans="1:5" ht="15.75">
      <c r="A28" s="19" t="s">
        <v>6</v>
      </c>
      <c r="B28" s="41" t="s">
        <v>7</v>
      </c>
      <c r="C28" s="48"/>
      <c r="D28" s="48">
        <v>6</v>
      </c>
      <c r="E28" s="48"/>
    </row>
    <row r="29" spans="1:5" ht="15.75">
      <c r="A29" s="16" t="s">
        <v>8</v>
      </c>
      <c r="B29" s="39" t="s">
        <v>9</v>
      </c>
      <c r="C29" s="45">
        <v>12758.256</v>
      </c>
      <c r="D29" s="45">
        <v>12122.658</v>
      </c>
      <c r="E29" s="46">
        <v>95.01814354563821</v>
      </c>
    </row>
    <row r="30" spans="1:5" ht="15.75">
      <c r="A30" s="16" t="s">
        <v>10</v>
      </c>
      <c r="B30" s="39" t="s">
        <v>13</v>
      </c>
      <c r="C30" s="45">
        <v>12679.394</v>
      </c>
      <c r="D30" s="45">
        <v>11765.164</v>
      </c>
      <c r="E30" s="46">
        <v>92.7896396310423</v>
      </c>
    </row>
    <row r="31" spans="1:5" ht="15.75">
      <c r="A31" s="16" t="s">
        <v>12</v>
      </c>
      <c r="B31" s="39" t="s">
        <v>11</v>
      </c>
      <c r="C31" s="45">
        <v>698.947</v>
      </c>
      <c r="D31" s="45">
        <v>882.132</v>
      </c>
      <c r="E31" s="46">
        <v>126.20871110398927</v>
      </c>
    </row>
    <row r="32" spans="1:5" ht="15.75">
      <c r="A32" s="16" t="s">
        <v>14</v>
      </c>
      <c r="B32" s="39" t="s">
        <v>15</v>
      </c>
      <c r="C32" s="45">
        <v>19</v>
      </c>
      <c r="D32" s="45">
        <v>22</v>
      </c>
      <c r="E32" s="46">
        <v>115.78947368421053</v>
      </c>
    </row>
    <row r="33" spans="1:5" ht="15.75">
      <c r="A33" s="16" t="s">
        <v>16</v>
      </c>
      <c r="B33" s="39" t="s">
        <v>17</v>
      </c>
      <c r="C33" s="45">
        <v>3065.5570175438593</v>
      </c>
      <c r="D33" s="45">
        <v>3341.4090909090905</v>
      </c>
      <c r="E33" s="46">
        <v>108.99843231708167</v>
      </c>
    </row>
    <row r="34" spans="1:5" ht="15.75">
      <c r="A34" s="16" t="s">
        <v>18</v>
      </c>
      <c r="B34" s="39" t="s">
        <v>19</v>
      </c>
      <c r="C34" s="45">
        <v>57.288</v>
      </c>
      <c r="D34" s="45">
        <v>286.761</v>
      </c>
      <c r="E34" s="46">
        <v>500.56032677000417</v>
      </c>
    </row>
    <row r="35" spans="1:5" ht="15.75">
      <c r="A35" s="16"/>
      <c r="B35" s="42" t="s">
        <v>30</v>
      </c>
      <c r="C35" s="47">
        <f>C29/2272663.855</f>
        <v>0.00561378928605348</v>
      </c>
      <c r="D35" s="47">
        <f>D29/2445098.694</f>
        <v>0.004957942200757643</v>
      </c>
      <c r="E35" s="48"/>
    </row>
    <row r="36" spans="1:5" ht="15.75">
      <c r="A36" s="16"/>
      <c r="B36" s="42" t="s">
        <v>31</v>
      </c>
      <c r="C36" s="47">
        <f>C30/2222097.628</f>
        <v>0.0057060472232320835</v>
      </c>
      <c r="D36" s="47">
        <f>D30/2412096.452</f>
        <v>0.0048775678063142395</v>
      </c>
      <c r="E36" s="48"/>
    </row>
    <row r="38" spans="10:11" ht="15">
      <c r="J38" s="18"/>
      <c r="K38" s="18"/>
    </row>
    <row r="39" spans="7:11" ht="15">
      <c r="G39" s="36"/>
      <c r="H39" s="36"/>
      <c r="I39" s="36" t="s">
        <v>106</v>
      </c>
      <c r="J39" s="23"/>
      <c r="K39" s="23"/>
    </row>
    <row r="40" spans="1:9" ht="15">
      <c r="A40" s="35" t="s">
        <v>32</v>
      </c>
      <c r="B40" s="35" t="s">
        <v>33</v>
      </c>
      <c r="C40" s="35" t="s">
        <v>34</v>
      </c>
      <c r="D40" s="35"/>
      <c r="E40" s="35"/>
      <c r="F40" s="35" t="s">
        <v>35</v>
      </c>
      <c r="G40" s="35"/>
      <c r="H40" s="35"/>
      <c r="I40" s="27"/>
    </row>
    <row r="41" spans="1:9" ht="25.5">
      <c r="A41" s="35"/>
      <c r="B41" s="35"/>
      <c r="C41" s="26" t="s">
        <v>107</v>
      </c>
      <c r="D41" s="26" t="s">
        <v>108</v>
      </c>
      <c r="E41" s="34" t="s">
        <v>36</v>
      </c>
      <c r="F41" s="26" t="s">
        <v>107</v>
      </c>
      <c r="G41" s="26" t="s">
        <v>108</v>
      </c>
      <c r="H41" s="26" t="s">
        <v>36</v>
      </c>
      <c r="I41" s="28" t="s">
        <v>109</v>
      </c>
    </row>
    <row r="42" spans="1:11" ht="15.75">
      <c r="A42" s="57"/>
      <c r="B42" s="57" t="s">
        <v>37</v>
      </c>
      <c r="C42" s="53">
        <v>862077.153</v>
      </c>
      <c r="D42" s="53">
        <v>1037344.708</v>
      </c>
      <c r="E42" s="54">
        <v>120.33084328822248</v>
      </c>
      <c r="F42" s="53">
        <v>569118.214</v>
      </c>
      <c r="G42" s="53">
        <v>727475.492</v>
      </c>
      <c r="H42" s="54">
        <v>127.82502371291177</v>
      </c>
      <c r="I42" s="53">
        <v>309869.216</v>
      </c>
      <c r="J42" s="37"/>
      <c r="K42" s="38"/>
    </row>
    <row r="43" spans="1:9" ht="15.75">
      <c r="A43" s="57" t="s">
        <v>38</v>
      </c>
      <c r="B43" s="57" t="s">
        <v>39</v>
      </c>
      <c r="C43" s="55">
        <v>44454.876</v>
      </c>
      <c r="D43" s="55">
        <v>53209.23</v>
      </c>
      <c r="E43" s="56">
        <v>119.69267443238398</v>
      </c>
      <c r="F43" s="55">
        <v>39431.643</v>
      </c>
      <c r="G43" s="55">
        <v>48644.61</v>
      </c>
      <c r="H43" s="56">
        <v>123.36440051458166</v>
      </c>
      <c r="I43" s="55">
        <v>4564.62</v>
      </c>
    </row>
    <row r="44" spans="1:9" ht="15.75">
      <c r="A44" s="25" t="s">
        <v>40</v>
      </c>
      <c r="B44" s="29" t="s">
        <v>41</v>
      </c>
      <c r="C44" s="49">
        <v>9935.752</v>
      </c>
      <c r="D44" s="49">
        <v>14189.003</v>
      </c>
      <c r="E44" s="50">
        <v>142.80753988223537</v>
      </c>
      <c r="F44" s="49">
        <v>173.221</v>
      </c>
      <c r="G44" s="49">
        <v>159.039</v>
      </c>
      <c r="H44" s="50">
        <v>91.81277096887791</v>
      </c>
      <c r="I44" s="49">
        <v>14029.964</v>
      </c>
    </row>
    <row r="45" spans="1:9" ht="25.5">
      <c r="A45" s="25" t="s">
        <v>42</v>
      </c>
      <c r="B45" s="29" t="s">
        <v>43</v>
      </c>
      <c r="C45" s="49">
        <v>0</v>
      </c>
      <c r="D45" s="49">
        <v>0</v>
      </c>
      <c r="E45" s="50"/>
      <c r="F45" s="49">
        <v>3934.039</v>
      </c>
      <c r="G45" s="49">
        <v>4473.138</v>
      </c>
      <c r="H45" s="50">
        <v>113.70344828813339</v>
      </c>
      <c r="I45" s="49">
        <v>-4473.138</v>
      </c>
    </row>
    <row r="46" spans="1:9" ht="15.75">
      <c r="A46" s="25" t="s">
        <v>44</v>
      </c>
      <c r="B46" s="29" t="s">
        <v>45</v>
      </c>
      <c r="C46" s="49">
        <v>0</v>
      </c>
      <c r="D46" s="49">
        <v>0</v>
      </c>
      <c r="E46" s="50"/>
      <c r="F46" s="49">
        <v>0</v>
      </c>
      <c r="G46" s="49">
        <v>0</v>
      </c>
      <c r="H46" s="50"/>
      <c r="I46" s="49">
        <v>0</v>
      </c>
    </row>
    <row r="47" spans="1:9" ht="15.75">
      <c r="A47" s="25" t="s">
        <v>46</v>
      </c>
      <c r="B47" s="29" t="s">
        <v>47</v>
      </c>
      <c r="C47" s="49">
        <v>0</v>
      </c>
      <c r="D47" s="49">
        <v>0</v>
      </c>
      <c r="E47" s="50"/>
      <c r="F47" s="49">
        <v>0</v>
      </c>
      <c r="G47" s="49">
        <v>0</v>
      </c>
      <c r="H47" s="50"/>
      <c r="I47" s="49">
        <v>0</v>
      </c>
    </row>
    <row r="48" spans="1:9" ht="15.75">
      <c r="A48" s="24" t="s">
        <v>48</v>
      </c>
      <c r="B48" s="29" t="s">
        <v>49</v>
      </c>
      <c r="C48" s="49">
        <v>155.174</v>
      </c>
      <c r="D48" s="49">
        <v>293.09</v>
      </c>
      <c r="E48" s="50">
        <v>188.87829146635391</v>
      </c>
      <c r="F48" s="49">
        <v>0</v>
      </c>
      <c r="G48" s="49">
        <v>0</v>
      </c>
      <c r="H48" s="50"/>
      <c r="I48" s="49">
        <v>293.09</v>
      </c>
    </row>
    <row r="49" spans="1:9" ht="15.75">
      <c r="A49" s="25" t="s">
        <v>50</v>
      </c>
      <c r="B49" s="29" t="s">
        <v>51</v>
      </c>
      <c r="C49" s="49">
        <v>2470.14</v>
      </c>
      <c r="D49" s="49">
        <v>3493.779</v>
      </c>
      <c r="E49" s="50">
        <v>141.44052563822294</v>
      </c>
      <c r="F49" s="49">
        <v>4216.956</v>
      </c>
      <c r="G49" s="49">
        <v>2727.625</v>
      </c>
      <c r="H49" s="50">
        <v>64.68232061230897</v>
      </c>
      <c r="I49" s="49">
        <v>766.154</v>
      </c>
    </row>
    <row r="50" spans="1:9" ht="25.5">
      <c r="A50" s="25" t="s">
        <v>52</v>
      </c>
      <c r="B50" s="29" t="s">
        <v>53</v>
      </c>
      <c r="C50" s="49">
        <v>0</v>
      </c>
      <c r="D50" s="49">
        <v>0</v>
      </c>
      <c r="E50" s="50"/>
      <c r="F50" s="49">
        <v>8.814</v>
      </c>
      <c r="G50" s="49">
        <v>8.245</v>
      </c>
      <c r="H50" s="50">
        <v>93.54436124347629</v>
      </c>
      <c r="I50" s="49">
        <v>-8.245</v>
      </c>
    </row>
    <row r="51" spans="1:9" ht="15.75">
      <c r="A51" s="25" t="s">
        <v>54</v>
      </c>
      <c r="B51" s="29" t="s">
        <v>55</v>
      </c>
      <c r="C51" s="49">
        <v>19.03</v>
      </c>
      <c r="D51" s="49">
        <v>7.038</v>
      </c>
      <c r="E51" s="50">
        <v>36.98370993168681</v>
      </c>
      <c r="F51" s="49">
        <v>46.856</v>
      </c>
      <c r="G51" s="49">
        <v>143.663</v>
      </c>
      <c r="H51" s="50">
        <v>306.6053440327813</v>
      </c>
      <c r="I51" s="49">
        <v>-136.625</v>
      </c>
    </row>
    <row r="52" spans="1:9" ht="15.75">
      <c r="A52" s="30" t="s">
        <v>56</v>
      </c>
      <c r="B52" s="29" t="s">
        <v>57</v>
      </c>
      <c r="C52" s="49">
        <v>0</v>
      </c>
      <c r="D52" s="49">
        <v>0</v>
      </c>
      <c r="E52" s="50"/>
      <c r="F52" s="49">
        <v>25.107</v>
      </c>
      <c r="G52" s="49">
        <v>20.523</v>
      </c>
      <c r="H52" s="50">
        <v>81.74214362528377</v>
      </c>
      <c r="I52" s="49">
        <v>-20.523</v>
      </c>
    </row>
    <row r="53" spans="1:9" ht="15.75">
      <c r="A53" s="25" t="s">
        <v>58</v>
      </c>
      <c r="B53" s="29" t="s">
        <v>59</v>
      </c>
      <c r="C53" s="49">
        <v>15447.712</v>
      </c>
      <c r="D53" s="49">
        <v>21722.628</v>
      </c>
      <c r="E53" s="50">
        <v>140.6203585359437</v>
      </c>
      <c r="F53" s="49">
        <v>25527.884</v>
      </c>
      <c r="G53" s="49">
        <v>35240.178</v>
      </c>
      <c r="H53" s="50">
        <v>138.0458247146532</v>
      </c>
      <c r="I53" s="49">
        <v>-13517.55</v>
      </c>
    </row>
    <row r="54" spans="1:9" ht="15.75">
      <c r="A54" s="25" t="s">
        <v>60</v>
      </c>
      <c r="B54" s="29" t="s">
        <v>61</v>
      </c>
      <c r="C54" s="49">
        <v>0</v>
      </c>
      <c r="D54" s="49">
        <v>0</v>
      </c>
      <c r="E54" s="50"/>
      <c r="F54" s="49">
        <v>0</v>
      </c>
      <c r="G54" s="49">
        <v>0</v>
      </c>
      <c r="H54" s="50"/>
      <c r="I54" s="49">
        <v>0</v>
      </c>
    </row>
    <row r="55" spans="1:9" ht="15.75">
      <c r="A55" s="25" t="s">
        <v>62</v>
      </c>
      <c r="B55" s="29" t="s">
        <v>63</v>
      </c>
      <c r="C55" s="49">
        <v>0</v>
      </c>
      <c r="D55" s="49">
        <v>0</v>
      </c>
      <c r="E55" s="50"/>
      <c r="F55" s="49">
        <v>0</v>
      </c>
      <c r="G55" s="49">
        <v>0</v>
      </c>
      <c r="H55" s="50"/>
      <c r="I55" s="49">
        <v>0</v>
      </c>
    </row>
    <row r="56" spans="1:9" ht="15.75">
      <c r="A56" s="25" t="s">
        <v>64</v>
      </c>
      <c r="B56" s="29" t="s">
        <v>65</v>
      </c>
      <c r="C56" s="49">
        <v>0</v>
      </c>
      <c r="D56" s="49">
        <v>82.193</v>
      </c>
      <c r="E56" s="50"/>
      <c r="F56" s="49">
        <v>0</v>
      </c>
      <c r="G56" s="49">
        <v>0</v>
      </c>
      <c r="H56" s="50"/>
      <c r="I56" s="49">
        <v>82.193</v>
      </c>
    </row>
    <row r="57" spans="1:9" ht="15.75">
      <c r="A57" s="25" t="s">
        <v>66</v>
      </c>
      <c r="B57" s="29" t="s">
        <v>67</v>
      </c>
      <c r="C57" s="49">
        <v>2311.473</v>
      </c>
      <c r="D57" s="49">
        <v>455.856</v>
      </c>
      <c r="E57" s="50">
        <v>19.721450347895043</v>
      </c>
      <c r="F57" s="49">
        <v>4809.359</v>
      </c>
      <c r="G57" s="49">
        <v>4854.411</v>
      </c>
      <c r="H57" s="50">
        <v>100.93675685262839</v>
      </c>
      <c r="I57" s="49">
        <v>-4398.555</v>
      </c>
    </row>
    <row r="58" spans="1:9" ht="15.75">
      <c r="A58" s="25" t="s">
        <v>68</v>
      </c>
      <c r="B58" s="29" t="s">
        <v>69</v>
      </c>
      <c r="C58" s="49">
        <v>572.35</v>
      </c>
      <c r="D58" s="49">
        <v>149.165</v>
      </c>
      <c r="E58" s="50">
        <v>26.061850266445358</v>
      </c>
      <c r="F58" s="49">
        <v>0</v>
      </c>
      <c r="G58" s="49">
        <v>0</v>
      </c>
      <c r="H58" s="50"/>
      <c r="I58" s="49">
        <v>149.165</v>
      </c>
    </row>
    <row r="59" spans="1:9" ht="15.75">
      <c r="A59" s="25" t="s">
        <v>70</v>
      </c>
      <c r="B59" s="29" t="s">
        <v>71</v>
      </c>
      <c r="C59" s="49">
        <v>81.623</v>
      </c>
      <c r="D59" s="49">
        <v>0</v>
      </c>
      <c r="E59" s="50">
        <v>0</v>
      </c>
      <c r="F59" s="49">
        <v>0</v>
      </c>
      <c r="G59" s="49">
        <v>0</v>
      </c>
      <c r="H59" s="50"/>
      <c r="I59" s="49">
        <v>0</v>
      </c>
    </row>
    <row r="60" spans="1:9" ht="15.75">
      <c r="A60" s="25" t="s">
        <v>72</v>
      </c>
      <c r="B60" s="29" t="s">
        <v>73</v>
      </c>
      <c r="C60" s="49">
        <v>7049.652</v>
      </c>
      <c r="D60" s="49">
        <v>6966.615</v>
      </c>
      <c r="E60" s="50">
        <v>98.82211207021282</v>
      </c>
      <c r="F60" s="49">
        <v>689.407</v>
      </c>
      <c r="G60" s="49">
        <v>1017.788</v>
      </c>
      <c r="H60" s="50">
        <v>147.63238551392718</v>
      </c>
      <c r="I60" s="49">
        <v>5948.827</v>
      </c>
    </row>
    <row r="61" spans="1:9" ht="15.75">
      <c r="A61" s="25" t="s">
        <v>74</v>
      </c>
      <c r="B61" s="29" t="s">
        <v>75</v>
      </c>
      <c r="C61" s="49">
        <v>0</v>
      </c>
      <c r="D61" s="49">
        <v>0</v>
      </c>
      <c r="E61" s="50"/>
      <c r="F61" s="49">
        <v>0</v>
      </c>
      <c r="G61" s="49">
        <v>0</v>
      </c>
      <c r="H61" s="50"/>
      <c r="I61" s="49">
        <v>0</v>
      </c>
    </row>
    <row r="62" spans="1:9" ht="15.75">
      <c r="A62" s="25" t="s">
        <v>76</v>
      </c>
      <c r="B62" s="29" t="s">
        <v>77</v>
      </c>
      <c r="C62" s="49">
        <v>6411.97</v>
      </c>
      <c r="D62" s="49">
        <v>5849.863</v>
      </c>
      <c r="E62" s="50">
        <v>91.23347426765876</v>
      </c>
      <c r="F62" s="49">
        <v>0</v>
      </c>
      <c r="G62" s="49">
        <v>0</v>
      </c>
      <c r="H62" s="50"/>
      <c r="I62" s="49">
        <v>5849.863</v>
      </c>
    </row>
    <row r="63" spans="1:9" ht="15.75">
      <c r="A63" s="32" t="s">
        <v>78</v>
      </c>
      <c r="B63" s="33" t="s">
        <v>79</v>
      </c>
      <c r="C63" s="51">
        <v>589111.959</v>
      </c>
      <c r="D63" s="51">
        <v>649107.182</v>
      </c>
      <c r="E63" s="52">
        <v>110.18401037076893</v>
      </c>
      <c r="F63" s="51">
        <v>443745.726</v>
      </c>
      <c r="G63" s="51">
        <v>603578.824</v>
      </c>
      <c r="H63" s="52">
        <v>136.01907322933855</v>
      </c>
      <c r="I63" s="51">
        <v>45528.358</v>
      </c>
    </row>
    <row r="64" spans="1:9" ht="15.75">
      <c r="A64" s="31" t="s">
        <v>80</v>
      </c>
      <c r="B64" s="29" t="s">
        <v>81</v>
      </c>
      <c r="C64" s="49">
        <v>0</v>
      </c>
      <c r="D64" s="49">
        <v>0</v>
      </c>
      <c r="E64" s="50"/>
      <c r="F64" s="49">
        <v>0</v>
      </c>
      <c r="G64" s="49">
        <v>0</v>
      </c>
      <c r="H64" s="50"/>
      <c r="I64" s="49">
        <v>0</v>
      </c>
    </row>
    <row r="65" spans="1:9" ht="15.75">
      <c r="A65" s="31" t="s">
        <v>82</v>
      </c>
      <c r="B65" s="29" t="s">
        <v>83</v>
      </c>
      <c r="C65" s="49">
        <v>0</v>
      </c>
      <c r="D65" s="49">
        <v>0</v>
      </c>
      <c r="E65" s="50"/>
      <c r="F65" s="49">
        <v>0</v>
      </c>
      <c r="G65" s="49">
        <v>0</v>
      </c>
      <c r="H65" s="50"/>
      <c r="I65" s="49">
        <v>0</v>
      </c>
    </row>
    <row r="66" spans="1:9" ht="15.75">
      <c r="A66" s="31" t="s">
        <v>84</v>
      </c>
      <c r="B66" s="29" t="s">
        <v>85</v>
      </c>
      <c r="C66" s="49">
        <v>28867.45</v>
      </c>
      <c r="D66" s="49">
        <v>32487.961</v>
      </c>
      <c r="E66" s="50">
        <v>112.54184557347462</v>
      </c>
      <c r="F66" s="49">
        <v>57066.479</v>
      </c>
      <c r="G66" s="49">
        <v>62814.763</v>
      </c>
      <c r="H66" s="50">
        <v>110.07296069554246</v>
      </c>
      <c r="I66" s="49">
        <v>-30326.802</v>
      </c>
    </row>
    <row r="67" spans="1:9" ht="15.75">
      <c r="A67" s="31" t="s">
        <v>86</v>
      </c>
      <c r="B67" s="29" t="s">
        <v>87</v>
      </c>
      <c r="C67" s="49">
        <v>0</v>
      </c>
      <c r="D67" s="49">
        <v>11914.284</v>
      </c>
      <c r="E67" s="50"/>
      <c r="F67" s="49">
        <v>17.841</v>
      </c>
      <c r="G67" s="49">
        <v>0</v>
      </c>
      <c r="H67" s="50">
        <v>0</v>
      </c>
      <c r="I67" s="49">
        <v>11914.284</v>
      </c>
    </row>
    <row r="68" spans="1:9" ht="25.5">
      <c r="A68" s="31" t="s">
        <v>88</v>
      </c>
      <c r="B68" s="29" t="s">
        <v>89</v>
      </c>
      <c r="C68" s="49">
        <v>0</v>
      </c>
      <c r="D68" s="49">
        <v>0</v>
      </c>
      <c r="E68" s="50"/>
      <c r="F68" s="49">
        <v>0</v>
      </c>
      <c r="G68" s="49">
        <v>125.014</v>
      </c>
      <c r="H68" s="50"/>
      <c r="I68" s="49">
        <v>-125.014</v>
      </c>
    </row>
    <row r="69" spans="1:9" ht="25.5">
      <c r="A69" s="31" t="s">
        <v>90</v>
      </c>
      <c r="B69" s="29" t="s">
        <v>91</v>
      </c>
      <c r="C69" s="49">
        <v>90745.652</v>
      </c>
      <c r="D69" s="49">
        <v>96048.346</v>
      </c>
      <c r="E69" s="50">
        <v>105.84346895209922</v>
      </c>
      <c r="F69" s="49">
        <v>21784.423</v>
      </c>
      <c r="G69" s="49">
        <v>18153.734</v>
      </c>
      <c r="H69" s="50">
        <v>83.33355443933493</v>
      </c>
      <c r="I69" s="49">
        <v>77894.612</v>
      </c>
    </row>
    <row r="70" spans="1:9" ht="15.75">
      <c r="A70" s="31" t="s">
        <v>92</v>
      </c>
      <c r="B70" s="29" t="s">
        <v>93</v>
      </c>
      <c r="C70" s="49">
        <v>1818.856</v>
      </c>
      <c r="D70" s="49">
        <v>2493.86</v>
      </c>
      <c r="E70" s="50">
        <v>137.11145907097648</v>
      </c>
      <c r="F70" s="49">
        <v>0</v>
      </c>
      <c r="G70" s="49">
        <v>0</v>
      </c>
      <c r="H70" s="50"/>
      <c r="I70" s="49">
        <v>2493.86</v>
      </c>
    </row>
    <row r="71" spans="1:9" ht="15.75">
      <c r="A71" s="31" t="s">
        <v>94</v>
      </c>
      <c r="B71" s="29" t="s">
        <v>95</v>
      </c>
      <c r="C71" s="49">
        <v>0</v>
      </c>
      <c r="D71" s="49">
        <v>0</v>
      </c>
      <c r="E71" s="50"/>
      <c r="F71" s="49">
        <v>0</v>
      </c>
      <c r="G71" s="49">
        <v>0</v>
      </c>
      <c r="H71" s="50"/>
      <c r="I71" s="49">
        <v>0</v>
      </c>
    </row>
    <row r="72" spans="1:9" ht="15.75">
      <c r="A72" s="31" t="s">
        <v>96</v>
      </c>
      <c r="B72" s="29" t="s">
        <v>97</v>
      </c>
      <c r="C72" s="49">
        <v>0</v>
      </c>
      <c r="D72" s="49">
        <v>0</v>
      </c>
      <c r="E72" s="50"/>
      <c r="F72" s="49">
        <v>0</v>
      </c>
      <c r="G72" s="49">
        <v>0</v>
      </c>
      <c r="H72" s="50"/>
      <c r="I72" s="49">
        <v>0</v>
      </c>
    </row>
    <row r="73" spans="1:9" ht="15.75">
      <c r="A73" s="31" t="s">
        <v>98</v>
      </c>
      <c r="B73" s="29" t="s">
        <v>99</v>
      </c>
      <c r="C73" s="49">
        <v>1265.875</v>
      </c>
      <c r="D73" s="49">
        <v>6603.628</v>
      </c>
      <c r="E73" s="50">
        <v>521.6650933149008</v>
      </c>
      <c r="F73" s="49">
        <v>2285.683</v>
      </c>
      <c r="G73" s="49">
        <v>45.622</v>
      </c>
      <c r="H73" s="50">
        <v>1.9959898201106627</v>
      </c>
      <c r="I73" s="49">
        <v>6558.006</v>
      </c>
    </row>
    <row r="74" spans="1:9" ht="15.75">
      <c r="A74" s="31" t="s">
        <v>100</v>
      </c>
      <c r="B74" s="29" t="s">
        <v>101</v>
      </c>
      <c r="C74" s="49">
        <v>0</v>
      </c>
      <c r="D74" s="49">
        <v>0</v>
      </c>
      <c r="E74" s="50"/>
      <c r="F74" s="49">
        <v>0</v>
      </c>
      <c r="G74" s="49">
        <v>0</v>
      </c>
      <c r="H74" s="50"/>
      <c r="I74" s="49">
        <v>0</v>
      </c>
    </row>
    <row r="75" spans="1:9" ht="15.75">
      <c r="A75" s="31" t="s">
        <v>102</v>
      </c>
      <c r="B75" s="29" t="s">
        <v>103</v>
      </c>
      <c r="C75" s="49">
        <v>0</v>
      </c>
      <c r="D75" s="49">
        <v>0</v>
      </c>
      <c r="E75" s="50"/>
      <c r="F75" s="49">
        <v>0</v>
      </c>
      <c r="G75" s="49">
        <v>0</v>
      </c>
      <c r="H75" s="50"/>
      <c r="I75" s="49">
        <v>0</v>
      </c>
    </row>
    <row r="76" spans="1:9" ht="25.5">
      <c r="A76" s="31" t="s">
        <v>104</v>
      </c>
      <c r="B76" s="29" t="s">
        <v>105</v>
      </c>
      <c r="C76" s="49">
        <v>0</v>
      </c>
      <c r="D76" s="49">
        <v>0</v>
      </c>
      <c r="E76" s="50"/>
      <c r="F76" s="49">
        <v>236.375</v>
      </c>
      <c r="G76" s="49">
        <v>970.82</v>
      </c>
      <c r="H76" s="50">
        <v>410.7117927022739</v>
      </c>
      <c r="I76" s="49">
        <v>-970.82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Đuras</dc:creator>
  <cp:keywords/>
  <dc:description/>
  <cp:lastModifiedBy>Ivana Karadža</cp:lastModifiedBy>
  <cp:lastPrinted>2017-07-11T08:06:15Z</cp:lastPrinted>
  <dcterms:created xsi:type="dcterms:W3CDTF">2015-07-28T07:26:00Z</dcterms:created>
  <dcterms:modified xsi:type="dcterms:W3CDTF">2017-07-19T08:10:23Z</dcterms:modified>
  <cp:category/>
  <cp:version/>
  <cp:contentType/>
  <cp:contentStatus/>
</cp:coreProperties>
</file>